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cjohnso\Desktop\BBALL Folder\Stats\"/>
    </mc:Choice>
  </mc:AlternateContent>
  <bookViews>
    <workbookView xWindow="0" yWindow="0" windowWidth="11340" windowHeight="6915" activeTab="6"/>
  </bookViews>
  <sheets>
    <sheet name="Mia" sheetId="18" r:id="rId1"/>
    <sheet name="Points" sheetId="1" r:id="rId2"/>
    <sheet name="Field Goal " sheetId="5" r:id="rId3"/>
    <sheet name="Assists" sheetId="4" r:id="rId4"/>
    <sheet name="Free Throws" sheetId="7" r:id="rId5"/>
    <sheet name="Steals" sheetId="3" r:id="rId6"/>
    <sheet name="Deflections" sheetId="10" r:id="rId7"/>
    <sheet name="Rebounds" sheetId="2" r:id="rId8"/>
    <sheet name="Turnovers" sheetId="8" r:id="rId9"/>
    <sheet name="3 Pt FG" sheetId="9" r:id="rId10"/>
    <sheet name="Evan" sheetId="19" r:id="rId11"/>
    <sheet name="Lexi" sheetId="14" r:id="rId12"/>
    <sheet name="Alexis" sheetId="15" r:id="rId13"/>
    <sheet name="Breanna" sheetId="17" r:id="rId14"/>
    <sheet name="Blocks" sheetId="11" r:id="rId15"/>
    <sheet name="Team Pts" sheetId="12" r:id="rId16"/>
    <sheet name="Sheet1" sheetId="20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7" l="1"/>
  <c r="D11" i="10"/>
  <c r="D15" i="19" l="1"/>
  <c r="C14" i="19" s="1"/>
  <c r="D14" i="19"/>
  <c r="D21" i="9"/>
  <c r="D13" i="19"/>
  <c r="C13" i="19" s="1"/>
  <c r="D12" i="19"/>
  <c r="C12" i="19" s="1"/>
  <c r="D11" i="19"/>
  <c r="C11" i="19" s="1"/>
  <c r="D10" i="19"/>
  <c r="C10" i="19" s="1"/>
  <c r="D9" i="19"/>
  <c r="C9" i="19" s="1"/>
  <c r="D6" i="19"/>
  <c r="D5" i="19"/>
  <c r="D4" i="19"/>
  <c r="D3" i="19"/>
  <c r="D2" i="19"/>
  <c r="C2" i="19" s="1"/>
  <c r="C7" i="19" l="1"/>
  <c r="C5" i="19"/>
  <c r="C3" i="19"/>
  <c r="C16" i="14"/>
  <c r="C15" i="14"/>
  <c r="C14" i="14"/>
  <c r="C13" i="14"/>
  <c r="C12" i="14"/>
  <c r="C3" i="14"/>
  <c r="C12" i="15"/>
  <c r="C16" i="15"/>
  <c r="C17" i="17"/>
  <c r="C16" i="17"/>
  <c r="C15" i="17"/>
  <c r="C14" i="17"/>
  <c r="C13" i="17"/>
  <c r="C3" i="17"/>
  <c r="C14" i="18"/>
  <c r="C13" i="18"/>
  <c r="C12" i="18"/>
  <c r="C11" i="18"/>
  <c r="C10" i="18"/>
  <c r="C3" i="18"/>
  <c r="C8" i="18"/>
  <c r="C6" i="18"/>
  <c r="C4" i="18"/>
  <c r="B14" i="18"/>
  <c r="B13" i="18"/>
  <c r="B12" i="18"/>
  <c r="B11" i="18"/>
  <c r="B10" i="18"/>
  <c r="B9" i="18"/>
  <c r="B7" i="18"/>
  <c r="B8" i="18"/>
  <c r="B6" i="18"/>
  <c r="B5" i="18"/>
  <c r="B4" i="18"/>
  <c r="B3" i="18"/>
  <c r="B17" i="17"/>
  <c r="B16" i="17"/>
  <c r="B15" i="17"/>
  <c r="B14" i="17"/>
  <c r="B13" i="17"/>
  <c r="B12" i="17"/>
  <c r="B10" i="17"/>
  <c r="B11" i="17"/>
  <c r="B9" i="17"/>
  <c r="B8" i="17"/>
  <c r="B7" i="17"/>
  <c r="B6" i="17"/>
  <c r="B5" i="17"/>
  <c r="B3" i="17"/>
  <c r="B16" i="15"/>
  <c r="B15" i="15"/>
  <c r="C15" i="15" s="1"/>
  <c r="B14" i="15"/>
  <c r="C14" i="15" s="1"/>
  <c r="B13" i="15"/>
  <c r="C13" i="15" s="1"/>
  <c r="B12" i="15"/>
  <c r="B11" i="15"/>
  <c r="B10" i="15"/>
  <c r="B9" i="15"/>
  <c r="B8" i="15"/>
  <c r="B7" i="15"/>
  <c r="B6" i="15"/>
  <c r="B5" i="15"/>
  <c r="B4" i="15"/>
  <c r="B3" i="15"/>
  <c r="C3" i="15" s="1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E14" i="18"/>
  <c r="D14" i="18" s="1"/>
  <c r="E13" i="18"/>
  <c r="D13" i="18" s="1"/>
  <c r="E12" i="18"/>
  <c r="D12" i="18" s="1"/>
  <c r="E11" i="18"/>
  <c r="D11" i="18" s="1"/>
  <c r="E10" i="18"/>
  <c r="D10" i="18"/>
  <c r="D8" i="18"/>
  <c r="E7" i="18"/>
  <c r="E6" i="18"/>
  <c r="D6" i="18"/>
  <c r="E5" i="18"/>
  <c r="E4" i="18"/>
  <c r="D4" i="18" s="1"/>
  <c r="E3" i="18"/>
  <c r="D3" i="18" s="1"/>
  <c r="E17" i="17"/>
  <c r="D17" i="17" s="1"/>
  <c r="E16" i="17"/>
  <c r="E15" i="17"/>
  <c r="D15" i="17" s="1"/>
  <c r="E14" i="17"/>
  <c r="E13" i="17"/>
  <c r="D13" i="17" s="1"/>
  <c r="D11" i="17"/>
  <c r="E10" i="17"/>
  <c r="E9" i="17"/>
  <c r="E8" i="17"/>
  <c r="E7" i="17"/>
  <c r="E6" i="17"/>
  <c r="E5" i="17"/>
  <c r="E4" i="17"/>
  <c r="E3" i="17"/>
  <c r="D3" i="17" s="1"/>
  <c r="E16" i="15"/>
  <c r="D16" i="15" s="1"/>
  <c r="E15" i="15"/>
  <c r="E14" i="15"/>
  <c r="D14" i="15" s="1"/>
  <c r="E13" i="15"/>
  <c r="D13" i="15" s="1"/>
  <c r="E12" i="15"/>
  <c r="D12" i="15" s="1"/>
  <c r="D10" i="15"/>
  <c r="E9" i="15"/>
  <c r="E8" i="15"/>
  <c r="E7" i="15"/>
  <c r="E6" i="15"/>
  <c r="E5" i="15"/>
  <c r="E4" i="15"/>
  <c r="E3" i="15"/>
  <c r="D3" i="15" s="1"/>
  <c r="E16" i="14"/>
  <c r="D16" i="14" s="1"/>
  <c r="E15" i="14"/>
  <c r="E14" i="14"/>
  <c r="D14" i="14" s="1"/>
  <c r="E13" i="14"/>
  <c r="D13" i="14" s="1"/>
  <c r="E12" i="14"/>
  <c r="D12" i="14" s="1"/>
  <c r="E11" i="14"/>
  <c r="E10" i="14"/>
  <c r="E9" i="14"/>
  <c r="E8" i="14"/>
  <c r="E7" i="14"/>
  <c r="E6" i="14"/>
  <c r="E5" i="14"/>
  <c r="E4" i="14"/>
  <c r="E3" i="14"/>
  <c r="D3" i="14" s="1"/>
  <c r="D10" i="14" l="1"/>
  <c r="D9" i="17"/>
  <c r="D7" i="17"/>
  <c r="D5" i="17"/>
  <c r="D8" i="15"/>
  <c r="D4" i="15"/>
  <c r="D6" i="15"/>
  <c r="D4" i="14"/>
  <c r="D6" i="14"/>
  <c r="D8" i="14"/>
  <c r="B35" i="12" l="1"/>
  <c r="B36" i="12" s="1"/>
  <c r="A35" i="12"/>
  <c r="A36" i="12" s="1"/>
  <c r="D14" i="8" l="1"/>
  <c r="C14" i="8" s="1"/>
  <c r="D13" i="8"/>
  <c r="C13" i="8" s="1"/>
  <c r="D12" i="8"/>
  <c r="C12" i="8" s="1"/>
  <c r="D11" i="8"/>
  <c r="C11" i="8" s="1"/>
  <c r="D10" i="8"/>
  <c r="C10" i="8" s="1"/>
  <c r="D9" i="8"/>
  <c r="C9" i="8" s="1"/>
  <c r="D8" i="8"/>
  <c r="D7" i="8"/>
  <c r="C7" i="8" s="1"/>
  <c r="D6" i="8"/>
  <c r="C6" i="8" s="1"/>
  <c r="D5" i="8"/>
  <c r="C5" i="8" s="1"/>
  <c r="D4" i="8"/>
  <c r="C4" i="8" s="1"/>
  <c r="D3" i="8"/>
  <c r="C3" i="8" s="1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17" i="2" l="1"/>
  <c r="C17" i="2" s="1"/>
  <c r="D5" i="2"/>
  <c r="C5" i="2" s="1"/>
  <c r="D25" i="2"/>
  <c r="C25" i="2" s="1"/>
  <c r="D23" i="2"/>
  <c r="C23" i="2" s="1"/>
  <c r="D21" i="2"/>
  <c r="C21" i="2" s="1"/>
  <c r="D19" i="2"/>
  <c r="C19" i="2" s="1"/>
  <c r="D15" i="2"/>
  <c r="C15" i="2" s="1"/>
  <c r="D13" i="2"/>
  <c r="D11" i="2"/>
  <c r="C11" i="2" s="1"/>
  <c r="D9" i="2"/>
  <c r="C9" i="2" s="1"/>
  <c r="D7" i="2"/>
  <c r="C7" i="2" s="1"/>
  <c r="D3" i="2"/>
  <c r="C3" i="2" s="1"/>
  <c r="D14" i="10"/>
  <c r="C14" i="10" s="1"/>
  <c r="D13" i="10"/>
  <c r="C13" i="10" s="1"/>
  <c r="D12" i="10"/>
  <c r="C12" i="10" s="1"/>
  <c r="C11" i="10"/>
  <c r="D10" i="10"/>
  <c r="D9" i="10"/>
  <c r="C9" i="10" s="1"/>
  <c r="D8" i="10"/>
  <c r="D7" i="10"/>
  <c r="C7" i="10" s="1"/>
  <c r="D6" i="10"/>
  <c r="C6" i="10" s="1"/>
  <c r="D5" i="10"/>
  <c r="D4" i="10"/>
  <c r="C4" i="10" s="1"/>
  <c r="D3" i="10"/>
  <c r="D14" i="11"/>
  <c r="C14" i="11" s="1"/>
  <c r="D13" i="11"/>
  <c r="C13" i="11" s="1"/>
  <c r="D12" i="11"/>
  <c r="D11" i="11"/>
  <c r="D10" i="11"/>
  <c r="D9" i="11"/>
  <c r="D8" i="11"/>
  <c r="D7" i="11"/>
  <c r="D6" i="11"/>
  <c r="D5" i="11"/>
  <c r="D4" i="11"/>
  <c r="D3" i="11"/>
  <c r="C4" i="11" s="1"/>
  <c r="D24" i="9"/>
  <c r="D23" i="9"/>
  <c r="D22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6" i="5"/>
  <c r="D25" i="5"/>
  <c r="D24" i="5"/>
  <c r="D23" i="5"/>
  <c r="D22" i="5"/>
  <c r="D21" i="5"/>
  <c r="D20" i="5"/>
  <c r="D19" i="5"/>
  <c r="D18" i="5"/>
  <c r="D17" i="5"/>
  <c r="C17" i="5" s="1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14" i="1"/>
  <c r="C14" i="1" s="1"/>
  <c r="D13" i="1"/>
  <c r="C13" i="1" s="1"/>
  <c r="D12" i="1"/>
  <c r="C12" i="1" s="1"/>
  <c r="D11" i="1"/>
  <c r="C11" i="1" s="1"/>
  <c r="D10" i="1"/>
  <c r="C10" i="1" s="1"/>
  <c r="D9" i="1"/>
  <c r="C9" i="1" s="1"/>
  <c r="D8" i="1"/>
  <c r="D7" i="1"/>
  <c r="C7" i="1" s="1"/>
  <c r="D6" i="1"/>
  <c r="C6" i="1" s="1"/>
  <c r="D5" i="1"/>
  <c r="C5" i="1" s="1"/>
  <c r="D4" i="1"/>
  <c r="C4" i="1" s="1"/>
  <c r="D3" i="1"/>
  <c r="C3" i="1" s="1"/>
  <c r="D14" i="3"/>
  <c r="C14" i="3" s="1"/>
  <c r="D13" i="3"/>
  <c r="C13" i="3" s="1"/>
  <c r="D12" i="3"/>
  <c r="C12" i="3" s="1"/>
  <c r="D11" i="3"/>
  <c r="C11" i="3" s="1"/>
  <c r="D10" i="3"/>
  <c r="C10" i="3" s="1"/>
  <c r="D9" i="3"/>
  <c r="C9" i="3" s="1"/>
  <c r="D8" i="3"/>
  <c r="D7" i="3"/>
  <c r="C7" i="3" s="1"/>
  <c r="D6" i="3"/>
  <c r="C6" i="3" s="1"/>
  <c r="D5" i="3"/>
  <c r="C5" i="3" s="1"/>
  <c r="D4" i="3"/>
  <c r="C4" i="3" s="1"/>
  <c r="D3" i="3"/>
  <c r="C3" i="3" s="1"/>
  <c r="D14" i="4"/>
  <c r="C14" i="4" s="1"/>
  <c r="D13" i="4"/>
  <c r="C13" i="4" s="1"/>
  <c r="D12" i="4"/>
  <c r="C12" i="4" s="1"/>
  <c r="D11" i="4"/>
  <c r="C11" i="4" s="1"/>
  <c r="D10" i="4"/>
  <c r="C10" i="4" s="1"/>
  <c r="D9" i="4"/>
  <c r="C9" i="4" s="1"/>
  <c r="D8" i="4"/>
  <c r="C8" i="4" s="1"/>
  <c r="D7" i="4"/>
  <c r="C7" i="4" s="1"/>
  <c r="D6" i="4"/>
  <c r="C6" i="4" s="1"/>
  <c r="D5" i="4"/>
  <c r="C5" i="4" s="1"/>
  <c r="D4" i="4"/>
  <c r="C4" i="4" s="1"/>
  <c r="D3" i="4"/>
  <c r="C3" i="4" s="1"/>
  <c r="C3" i="7" l="1"/>
  <c r="C15" i="9"/>
  <c r="C5" i="9"/>
  <c r="C5" i="5"/>
  <c r="C17" i="7"/>
  <c r="C5" i="7"/>
  <c r="C25" i="7"/>
  <c r="C23" i="7"/>
  <c r="C21" i="7"/>
  <c r="C19" i="7"/>
  <c r="C15" i="7"/>
  <c r="C13" i="7"/>
  <c r="C11" i="7"/>
  <c r="C9" i="7"/>
  <c r="C7" i="7"/>
  <c r="C25" i="5"/>
  <c r="C23" i="5"/>
  <c r="C19" i="5"/>
  <c r="C15" i="5"/>
  <c r="C13" i="5"/>
  <c r="C11" i="5"/>
  <c r="C9" i="5"/>
  <c r="C7" i="5"/>
  <c r="C3" i="5"/>
  <c r="C19" i="9"/>
  <c r="C17" i="9"/>
  <c r="C13" i="9"/>
  <c r="C11" i="9"/>
  <c r="C9" i="9"/>
  <c r="C7" i="9"/>
  <c r="C3" i="9"/>
  <c r="C21" i="5"/>
  <c r="C21" i="9"/>
</calcChain>
</file>

<file path=xl/sharedStrings.xml><?xml version="1.0" encoding="utf-8"?>
<sst xmlns="http://schemas.openxmlformats.org/spreadsheetml/2006/main" count="2463" uniqueCount="78">
  <si>
    <t>Lilli Hime</t>
  </si>
  <si>
    <t>Alexis Harris</t>
  </si>
  <si>
    <t>Bruna Zanetti</t>
  </si>
  <si>
    <t>Breanna Jackson</t>
  </si>
  <si>
    <t>Alexia Whittley</t>
  </si>
  <si>
    <t>Lexi Evans</t>
  </si>
  <si>
    <t>Evan Underbrink</t>
  </si>
  <si>
    <t>Mia Heide</t>
  </si>
  <si>
    <t>Zana Zeober</t>
  </si>
  <si>
    <t>Aleena Alvarado</t>
  </si>
  <si>
    <t>Smithville</t>
  </si>
  <si>
    <t>Ellen Hagen</t>
  </si>
  <si>
    <t>Totals</t>
  </si>
  <si>
    <t>Anderson</t>
  </si>
  <si>
    <t>Del Valle</t>
  </si>
  <si>
    <t>Lehman</t>
  </si>
  <si>
    <t>Hays</t>
  </si>
  <si>
    <t>Westlake</t>
  </si>
  <si>
    <t>Bowie</t>
  </si>
  <si>
    <t>Akins</t>
  </si>
  <si>
    <t>POINTS</t>
  </si>
  <si>
    <t>Avg Per Game</t>
  </si>
  <si>
    <t>x</t>
  </si>
  <si>
    <t>Travis</t>
  </si>
  <si>
    <t>Vandegrift</t>
  </si>
  <si>
    <t>Vista Ridge</t>
  </si>
  <si>
    <t>Sam Houston</t>
  </si>
  <si>
    <t>Medina Valley</t>
  </si>
  <si>
    <t>Falls City</t>
  </si>
  <si>
    <t>SA Highlands</t>
  </si>
  <si>
    <t>Calhoon</t>
  </si>
  <si>
    <t>Lorena</t>
  </si>
  <si>
    <t>Whitney</t>
  </si>
  <si>
    <t>Robinson</t>
  </si>
  <si>
    <t>Marble Falls Faith</t>
  </si>
  <si>
    <t>McNeil</t>
  </si>
  <si>
    <t>Hendrickson</t>
  </si>
  <si>
    <t>Poth</t>
  </si>
  <si>
    <t>Montinique Yates</t>
  </si>
  <si>
    <t>Lake Travis</t>
  </si>
  <si>
    <t>Steals</t>
  </si>
  <si>
    <t>Assists</t>
  </si>
  <si>
    <t>Percentage</t>
  </si>
  <si>
    <t>Field Goals</t>
  </si>
  <si>
    <t>Free Throws</t>
  </si>
  <si>
    <t>3 Pt Field Goal</t>
  </si>
  <si>
    <t>Blocks</t>
  </si>
  <si>
    <t>Deflections</t>
  </si>
  <si>
    <t>Rebounds- Offensive and Defensive</t>
  </si>
  <si>
    <t>Total Off    and Def Reb</t>
  </si>
  <si>
    <t>Team Offense</t>
  </si>
  <si>
    <t>Team Defense</t>
  </si>
  <si>
    <t>Vandegrift &amp; Travis</t>
  </si>
  <si>
    <t>19-13</t>
  </si>
  <si>
    <t>8 and 8</t>
  </si>
  <si>
    <t>Points</t>
  </si>
  <si>
    <t>Rebounds</t>
  </si>
  <si>
    <t>Turnovers</t>
  </si>
  <si>
    <t>Sr. #24 Lexi Evans</t>
  </si>
  <si>
    <t>Sr. #12 Alexis Harris</t>
  </si>
  <si>
    <t>Three point %</t>
  </si>
  <si>
    <t>Field Goal %</t>
  </si>
  <si>
    <t>Free Throw %</t>
  </si>
  <si>
    <t>Three Pt %</t>
  </si>
  <si>
    <t>#15 Breanna Jackson</t>
  </si>
  <si>
    <t>#42 Mia Heide</t>
  </si>
  <si>
    <t>Total For District</t>
  </si>
  <si>
    <t>District Average</t>
  </si>
  <si>
    <t>Season Totals</t>
  </si>
  <si>
    <t>Season Average</t>
  </si>
  <si>
    <t>Season Avg</t>
  </si>
  <si>
    <t>3 point %</t>
  </si>
  <si>
    <t>Field Goal</t>
  </si>
  <si>
    <t>Free  Throws</t>
  </si>
  <si>
    <t xml:space="preserve">Assists </t>
  </si>
  <si>
    <t xml:space="preserve">Steals </t>
  </si>
  <si>
    <t>3 pointers</t>
  </si>
  <si>
    <t>Evan Underbrink's  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</si>
</sst>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/>
    <xf numFmtId="0" fontId="2" fillId="0" borderId="3" xfId="0" applyFont="1" applyBorder="1" applyAlignment="1">
      <alignment horizontal="center" textRotation="90"/>
    </xf>
    <xf numFmtId="0" fontId="0" fillId="2" borderId="15" xfId="0" applyFill="1" applyBorder="1" applyAlignment="1">
      <alignment horizontal="center" vertical="center"/>
    </xf>
    <xf numFmtId="16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8" xfId="0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2" fillId="3" borderId="3" xfId="0" applyFont="1" applyFill="1" applyBorder="1" applyAlignment="1">
      <alignment horizontal="center" textRotation="90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/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/>
    <xf numFmtId="0" fontId="0" fillId="3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" fillId="3" borderId="30" xfId="0" applyFont="1" applyFill="1" applyBorder="1" applyAlignment="1">
      <alignment horizontal="center" textRotation="90"/>
    </xf>
    <xf numFmtId="0" fontId="0" fillId="3" borderId="3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textRotation="90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0" fillId="2" borderId="1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0" fillId="2" borderId="17" xfId="0" applyFill="1" applyBorder="1" applyAlignment="1">
      <alignment horizontal="center"/>
    </xf>
    <xf numFmtId="0" fontId="1" fillId="2" borderId="2" xfId="0" applyFont="1" applyFill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3" borderId="6" xfId="0" applyFill="1" applyBorder="1"/>
    <xf numFmtId="1" fontId="0" fillId="3" borderId="7" xfId="1" applyNumberFormat="1" applyFon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" fontId="0" fillId="3" borderId="7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6" fontId="0" fillId="3" borderId="12" xfId="0" applyNumberForma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 applyAlignment="1">
      <alignment horizontal="left"/>
    </xf>
    <xf numFmtId="0" fontId="1" fillId="0" borderId="8" xfId="0" applyFont="1" applyBorder="1"/>
    <xf numFmtId="0" fontId="1" fillId="4" borderId="1" xfId="0" applyFont="1" applyFill="1" applyBorder="1"/>
    <xf numFmtId="0" fontId="5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/>
    <xf numFmtId="0" fontId="1" fillId="3" borderId="11" xfId="0" applyFont="1" applyFill="1" applyBorder="1"/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0" xfId="0" applyFont="1" applyFill="1"/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7" fontId="2" fillId="2" borderId="12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" fillId="3" borderId="22" xfId="0" applyFont="1" applyFill="1" applyBorder="1" applyAlignment="1">
      <alignment horizontal="left" wrapText="1"/>
    </xf>
    <xf numFmtId="0" fontId="1" fillId="3" borderId="23" xfId="0" applyFont="1" applyFill="1" applyBorder="1" applyAlignment="1">
      <alignment horizontal="left" wrapText="1"/>
    </xf>
    <xf numFmtId="2" fontId="0" fillId="5" borderId="22" xfId="0" applyNumberFormat="1" applyFill="1" applyBorder="1" applyAlignment="1">
      <alignment horizontal="center" vertical="center"/>
    </xf>
    <xf numFmtId="2" fontId="0" fillId="5" borderId="23" xfId="0" applyNumberForma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zoomScale="85" zoomScaleNormal="85" workbookViewId="0">
      <selection activeCell="B9" sqref="B9"/>
    </sheetView>
  </sheetViews>
  <sheetFormatPr defaultRowHeight="18.75" x14ac:dyDescent="0.3"/>
  <cols>
    <col min="1" max="1" width="21.42578125" style="85" customWidth="1"/>
    <col min="2" max="3" width="5.7109375" style="21" customWidth="1"/>
    <col min="4" max="4" width="7.42578125" style="21" customWidth="1"/>
    <col min="5" max="5" width="6.85546875" style="21" customWidth="1"/>
    <col min="6" max="21" width="5.7109375" style="21" customWidth="1"/>
    <col min="22" max="22" width="2" style="21" customWidth="1"/>
    <col min="23" max="38" width="5.7109375" style="21" customWidth="1"/>
    <col min="39" max="39" width="18.42578125" style="21" customWidth="1"/>
    <col min="40" max="16384" width="9.140625" style="21"/>
  </cols>
  <sheetData>
    <row r="1" spans="1:39" ht="132.75" customHeight="1" x14ac:dyDescent="0.25">
      <c r="A1" s="82" t="s">
        <v>65</v>
      </c>
      <c r="B1" s="77" t="s">
        <v>66</v>
      </c>
      <c r="C1" s="77" t="s">
        <v>67</v>
      </c>
      <c r="D1" s="61" t="s">
        <v>21</v>
      </c>
      <c r="E1" s="62" t="s">
        <v>68</v>
      </c>
      <c r="F1" s="28" t="s">
        <v>13</v>
      </c>
      <c r="G1" s="29" t="s">
        <v>14</v>
      </c>
      <c r="H1" s="29" t="s">
        <v>15</v>
      </c>
      <c r="I1" s="29" t="s">
        <v>16</v>
      </c>
      <c r="J1" s="29" t="s">
        <v>19</v>
      </c>
      <c r="K1" s="29" t="s">
        <v>18</v>
      </c>
      <c r="L1" s="29" t="s">
        <v>39</v>
      </c>
      <c r="M1" s="30" t="s">
        <v>17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19</v>
      </c>
      <c r="S1" s="29" t="s">
        <v>18</v>
      </c>
      <c r="T1" s="29" t="s">
        <v>39</v>
      </c>
      <c r="U1" s="53" t="s">
        <v>17</v>
      </c>
      <c r="V1" s="55"/>
      <c r="W1" s="31" t="s">
        <v>37</v>
      </c>
      <c r="X1" s="32" t="s">
        <v>36</v>
      </c>
      <c r="Y1" s="32" t="s">
        <v>35</v>
      </c>
      <c r="Z1" s="32" t="s">
        <v>10</v>
      </c>
      <c r="AA1" s="33" t="s">
        <v>34</v>
      </c>
      <c r="AB1" s="32" t="s">
        <v>33</v>
      </c>
      <c r="AC1" s="32" t="s">
        <v>32</v>
      </c>
      <c r="AD1" s="32" t="s">
        <v>31</v>
      </c>
      <c r="AE1" s="32" t="s">
        <v>30</v>
      </c>
      <c r="AF1" s="32" t="s">
        <v>29</v>
      </c>
      <c r="AG1" s="32" t="s">
        <v>28</v>
      </c>
      <c r="AH1" s="32" t="s">
        <v>27</v>
      </c>
      <c r="AI1" s="32" t="s">
        <v>26</v>
      </c>
      <c r="AJ1" s="32" t="s">
        <v>25</v>
      </c>
      <c r="AK1" s="32" t="s">
        <v>24</v>
      </c>
      <c r="AL1" s="32" t="s">
        <v>23</v>
      </c>
    </row>
    <row r="2" spans="1:39" ht="19.5" thickBot="1" x14ac:dyDescent="0.35">
      <c r="B2" s="58"/>
      <c r="C2" s="59"/>
      <c r="D2" s="9"/>
      <c r="E2" s="9"/>
      <c r="F2" s="137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52"/>
      <c r="W2" s="34"/>
      <c r="X2" s="34"/>
      <c r="Y2" s="34"/>
      <c r="Z2" s="34"/>
    </row>
    <row r="3" spans="1:39" ht="19.5" thickBot="1" x14ac:dyDescent="0.35">
      <c r="A3" s="97" t="s">
        <v>55</v>
      </c>
      <c r="B3" s="60">
        <f t="shared" ref="B3:B14" si="0">SUM(F3:U3)</f>
        <v>95</v>
      </c>
      <c r="C3" s="60">
        <f>B3/16</f>
        <v>5.9375</v>
      </c>
      <c r="D3" s="7">
        <f>E3/32</f>
        <v>4.5</v>
      </c>
      <c r="E3" s="8">
        <f>SUM(F3:AL3)</f>
        <v>144</v>
      </c>
      <c r="F3" s="46">
        <v>3</v>
      </c>
      <c r="G3" s="47">
        <v>3</v>
      </c>
      <c r="H3" s="47">
        <v>11</v>
      </c>
      <c r="I3" s="47">
        <v>11</v>
      </c>
      <c r="J3" s="47">
        <v>2</v>
      </c>
      <c r="K3" s="47">
        <v>4</v>
      </c>
      <c r="L3" s="47">
        <v>8</v>
      </c>
      <c r="M3" s="47">
        <v>6</v>
      </c>
      <c r="N3" s="47">
        <v>9</v>
      </c>
      <c r="O3" s="47">
        <v>13</v>
      </c>
      <c r="P3" s="47">
        <v>3</v>
      </c>
      <c r="Q3" s="47">
        <v>7</v>
      </c>
      <c r="R3" s="47">
        <v>6</v>
      </c>
      <c r="S3" s="47" t="s">
        <v>22</v>
      </c>
      <c r="T3" s="47">
        <v>4</v>
      </c>
      <c r="U3" s="27">
        <v>5</v>
      </c>
      <c r="V3" s="56"/>
      <c r="W3" s="19">
        <v>4</v>
      </c>
      <c r="X3" s="18" t="s">
        <v>22</v>
      </c>
      <c r="Y3" s="18" t="s">
        <v>22</v>
      </c>
      <c r="Z3" s="18">
        <v>3</v>
      </c>
      <c r="AA3" s="19">
        <v>5</v>
      </c>
      <c r="AB3" s="18">
        <v>10</v>
      </c>
      <c r="AC3" s="18">
        <v>3</v>
      </c>
      <c r="AD3" s="18" t="s">
        <v>22</v>
      </c>
      <c r="AE3" s="18" t="s">
        <v>22</v>
      </c>
      <c r="AF3" s="18">
        <v>1</v>
      </c>
      <c r="AG3" s="18">
        <v>2</v>
      </c>
      <c r="AH3" s="18">
        <v>6</v>
      </c>
      <c r="AI3" s="18">
        <v>2</v>
      </c>
      <c r="AJ3" s="18">
        <v>1</v>
      </c>
      <c r="AK3" s="18">
        <v>4</v>
      </c>
      <c r="AL3" s="18">
        <v>8</v>
      </c>
      <c r="AM3" s="20" t="s">
        <v>7</v>
      </c>
    </row>
    <row r="4" spans="1:39" ht="15.75" thickBot="1" x14ac:dyDescent="0.3">
      <c r="A4" s="158" t="s">
        <v>61</v>
      </c>
      <c r="B4" s="60">
        <f t="shared" si="0"/>
        <v>38</v>
      </c>
      <c r="C4" s="147">
        <f>B4/B5</f>
        <v>0.3619047619047619</v>
      </c>
      <c r="D4" s="140">
        <f>E4/E5</f>
        <v>0.3493975903614458</v>
      </c>
      <c r="E4" s="8">
        <f>SUM(F4:AK4)</f>
        <v>58</v>
      </c>
      <c r="F4" s="46">
        <v>1</v>
      </c>
      <c r="G4" s="47">
        <v>1</v>
      </c>
      <c r="H4" s="47">
        <v>5</v>
      </c>
      <c r="I4" s="47">
        <v>2</v>
      </c>
      <c r="J4" s="47">
        <v>1</v>
      </c>
      <c r="K4" s="47">
        <v>2</v>
      </c>
      <c r="L4" s="47">
        <v>4</v>
      </c>
      <c r="M4" s="18">
        <v>3</v>
      </c>
      <c r="N4" s="47">
        <v>4</v>
      </c>
      <c r="O4" s="47">
        <v>5</v>
      </c>
      <c r="P4" s="47">
        <v>1</v>
      </c>
      <c r="Q4" s="47">
        <v>3</v>
      </c>
      <c r="R4" s="47">
        <v>3</v>
      </c>
      <c r="S4" s="47">
        <v>0</v>
      </c>
      <c r="T4" s="47">
        <v>1</v>
      </c>
      <c r="U4" s="54">
        <v>2</v>
      </c>
      <c r="V4" s="56"/>
      <c r="W4" s="19">
        <v>1</v>
      </c>
      <c r="X4" s="18">
        <v>0</v>
      </c>
      <c r="Y4" s="18">
        <v>0</v>
      </c>
      <c r="Z4" s="18">
        <v>1</v>
      </c>
      <c r="AA4" s="19">
        <v>2</v>
      </c>
      <c r="AB4" s="18">
        <v>5</v>
      </c>
      <c r="AC4" s="18">
        <v>1</v>
      </c>
      <c r="AD4" s="18">
        <v>0</v>
      </c>
      <c r="AE4" s="18">
        <v>0</v>
      </c>
      <c r="AF4" s="18">
        <v>0</v>
      </c>
      <c r="AG4" s="18">
        <v>1</v>
      </c>
      <c r="AH4" s="18">
        <v>3</v>
      </c>
      <c r="AI4" s="18">
        <v>1</v>
      </c>
      <c r="AJ4" s="18">
        <v>0</v>
      </c>
      <c r="AK4" s="18">
        <v>5</v>
      </c>
      <c r="AL4" s="20" t="s">
        <v>7</v>
      </c>
    </row>
    <row r="5" spans="1:39" ht="15.75" thickBot="1" x14ac:dyDescent="0.3">
      <c r="A5" s="159"/>
      <c r="B5" s="60">
        <f t="shared" si="0"/>
        <v>105</v>
      </c>
      <c r="C5" s="148"/>
      <c r="D5" s="141"/>
      <c r="E5" s="8">
        <f>SUM(F5:AK5)</f>
        <v>166</v>
      </c>
      <c r="F5" s="46">
        <v>8</v>
      </c>
      <c r="G5" s="47">
        <v>6</v>
      </c>
      <c r="H5" s="47">
        <v>9</v>
      </c>
      <c r="I5" s="47">
        <v>7</v>
      </c>
      <c r="J5" s="47">
        <v>6</v>
      </c>
      <c r="K5" s="47">
        <v>4</v>
      </c>
      <c r="L5" s="47">
        <v>7</v>
      </c>
      <c r="M5" s="18">
        <v>14</v>
      </c>
      <c r="N5" s="47">
        <v>6</v>
      </c>
      <c r="O5" s="47">
        <v>7</v>
      </c>
      <c r="P5" s="47">
        <v>6</v>
      </c>
      <c r="Q5" s="47">
        <v>8</v>
      </c>
      <c r="R5" s="47">
        <v>8</v>
      </c>
      <c r="S5" s="47">
        <v>3</v>
      </c>
      <c r="T5" s="47">
        <v>1</v>
      </c>
      <c r="U5" s="54">
        <v>5</v>
      </c>
      <c r="V5" s="56"/>
      <c r="W5" s="19">
        <v>6</v>
      </c>
      <c r="X5" s="18">
        <v>3</v>
      </c>
      <c r="Y5" s="18">
        <v>6</v>
      </c>
      <c r="Z5" s="18">
        <v>4</v>
      </c>
      <c r="AA5" s="19">
        <v>5</v>
      </c>
      <c r="AB5" s="18">
        <v>6</v>
      </c>
      <c r="AC5" s="18">
        <v>2</v>
      </c>
      <c r="AD5" s="18">
        <v>2</v>
      </c>
      <c r="AE5" s="18">
        <v>1</v>
      </c>
      <c r="AF5" s="18">
        <v>1</v>
      </c>
      <c r="AG5" s="18">
        <v>3</v>
      </c>
      <c r="AH5" s="18">
        <v>9</v>
      </c>
      <c r="AI5" s="18">
        <v>4</v>
      </c>
      <c r="AJ5" s="18">
        <v>1</v>
      </c>
      <c r="AK5" s="18">
        <v>8</v>
      </c>
      <c r="AL5" s="20" t="s">
        <v>7</v>
      </c>
    </row>
    <row r="6" spans="1:39" ht="15.75" thickBot="1" x14ac:dyDescent="0.3">
      <c r="A6" s="158" t="s">
        <v>44</v>
      </c>
      <c r="B6" s="60">
        <f t="shared" si="0"/>
        <v>17</v>
      </c>
      <c r="C6" s="147">
        <f>B6/B7</f>
        <v>0.56666666666666665</v>
      </c>
      <c r="D6" s="142">
        <f>E6/E7</f>
        <v>0.55319148936170215</v>
      </c>
      <c r="E6" s="8">
        <f>SUM(F6:AL6)</f>
        <v>26</v>
      </c>
      <c r="F6" s="46">
        <v>1</v>
      </c>
      <c r="G6" s="47">
        <v>1</v>
      </c>
      <c r="H6" s="47">
        <v>1</v>
      </c>
      <c r="I6" s="47">
        <v>7</v>
      </c>
      <c r="J6" s="47">
        <v>0</v>
      </c>
      <c r="K6" s="47">
        <v>0</v>
      </c>
      <c r="L6" s="47">
        <v>0</v>
      </c>
      <c r="M6" s="47">
        <v>0</v>
      </c>
      <c r="N6" s="47">
        <v>1</v>
      </c>
      <c r="O6" s="47">
        <v>3</v>
      </c>
      <c r="P6" s="47">
        <v>1</v>
      </c>
      <c r="Q6" s="47">
        <v>1</v>
      </c>
      <c r="R6" s="47" t="s">
        <v>22</v>
      </c>
      <c r="S6" s="47" t="s">
        <v>22</v>
      </c>
      <c r="T6" s="47" t="s">
        <v>22</v>
      </c>
      <c r="U6" s="54">
        <v>1</v>
      </c>
      <c r="V6" s="56"/>
      <c r="W6" s="19">
        <v>2</v>
      </c>
      <c r="X6" s="18">
        <v>0</v>
      </c>
      <c r="Y6" s="18" t="s">
        <v>22</v>
      </c>
      <c r="Z6" s="18">
        <v>1</v>
      </c>
      <c r="AA6" s="19">
        <v>1</v>
      </c>
      <c r="AB6" s="18">
        <v>0</v>
      </c>
      <c r="AC6" s="18">
        <v>1</v>
      </c>
      <c r="AD6" s="18" t="s">
        <v>22</v>
      </c>
      <c r="AE6" s="18">
        <v>0</v>
      </c>
      <c r="AF6" s="18">
        <v>1</v>
      </c>
      <c r="AG6" s="18">
        <v>0</v>
      </c>
      <c r="AH6" s="18">
        <v>0</v>
      </c>
      <c r="AI6" s="18">
        <v>0</v>
      </c>
      <c r="AJ6" s="18">
        <v>1</v>
      </c>
      <c r="AK6" s="18">
        <v>2</v>
      </c>
      <c r="AL6" s="18">
        <v>0</v>
      </c>
      <c r="AM6" s="20" t="s">
        <v>7</v>
      </c>
    </row>
    <row r="7" spans="1:39" ht="15.75" thickBot="1" x14ac:dyDescent="0.3">
      <c r="A7" s="159"/>
      <c r="B7" s="60">
        <f t="shared" si="0"/>
        <v>30</v>
      </c>
      <c r="C7" s="148"/>
      <c r="D7" s="141"/>
      <c r="E7" s="8">
        <f>SUM(F7:AL7)</f>
        <v>47</v>
      </c>
      <c r="F7" s="46">
        <v>2</v>
      </c>
      <c r="G7" s="47">
        <v>2</v>
      </c>
      <c r="H7" s="47">
        <v>3</v>
      </c>
      <c r="I7" s="47">
        <v>7</v>
      </c>
      <c r="J7" s="47">
        <v>0</v>
      </c>
      <c r="K7" s="47">
        <v>1</v>
      </c>
      <c r="L7" s="47">
        <v>2</v>
      </c>
      <c r="M7" s="47">
        <v>0</v>
      </c>
      <c r="N7" s="47">
        <v>2</v>
      </c>
      <c r="O7" s="47">
        <v>4</v>
      </c>
      <c r="P7" s="47">
        <v>2</v>
      </c>
      <c r="Q7" s="47">
        <v>3</v>
      </c>
      <c r="R7" s="47" t="s">
        <v>22</v>
      </c>
      <c r="S7" s="47" t="s">
        <v>22</v>
      </c>
      <c r="T7" s="47" t="s">
        <v>22</v>
      </c>
      <c r="U7" s="54">
        <v>2</v>
      </c>
      <c r="V7" s="56"/>
      <c r="W7" s="19">
        <v>2</v>
      </c>
      <c r="X7" s="18">
        <v>0</v>
      </c>
      <c r="Y7" s="18" t="s">
        <v>22</v>
      </c>
      <c r="Z7" s="18">
        <v>2</v>
      </c>
      <c r="AA7" s="19">
        <v>2</v>
      </c>
      <c r="AB7" s="18">
        <v>0</v>
      </c>
      <c r="AC7" s="18">
        <v>2</v>
      </c>
      <c r="AD7" s="18" t="s">
        <v>22</v>
      </c>
      <c r="AE7" s="18">
        <v>0</v>
      </c>
      <c r="AF7" s="18">
        <v>4</v>
      </c>
      <c r="AG7" s="18">
        <v>0</v>
      </c>
      <c r="AH7" s="18">
        <v>0</v>
      </c>
      <c r="AI7" s="18">
        <v>0</v>
      </c>
      <c r="AJ7" s="18">
        <v>1</v>
      </c>
      <c r="AK7" s="18">
        <v>2</v>
      </c>
      <c r="AL7" s="18">
        <v>2</v>
      </c>
      <c r="AM7" s="20" t="s">
        <v>7</v>
      </c>
    </row>
    <row r="8" spans="1:39" ht="15.75" thickBot="1" x14ac:dyDescent="0.3">
      <c r="A8" s="158" t="s">
        <v>56</v>
      </c>
      <c r="B8" s="60">
        <f t="shared" si="0"/>
        <v>35</v>
      </c>
      <c r="C8" s="147">
        <f>(B8+B9)/16</f>
        <v>5.5</v>
      </c>
      <c r="D8" s="142">
        <f>E8/32</f>
        <v>5.09375</v>
      </c>
      <c r="E8" s="140">
        <v>163</v>
      </c>
      <c r="F8" s="46">
        <v>4</v>
      </c>
      <c r="G8" s="47">
        <v>6</v>
      </c>
      <c r="H8" s="47">
        <v>4</v>
      </c>
      <c r="I8" s="47">
        <v>4</v>
      </c>
      <c r="J8" s="47">
        <v>2</v>
      </c>
      <c r="K8" s="47">
        <v>0</v>
      </c>
      <c r="L8" s="47">
        <v>0</v>
      </c>
      <c r="M8" s="47">
        <v>1</v>
      </c>
      <c r="N8" s="47">
        <v>2</v>
      </c>
      <c r="O8" s="47">
        <v>1</v>
      </c>
      <c r="P8" s="47">
        <v>6</v>
      </c>
      <c r="Q8" s="47">
        <v>2</v>
      </c>
      <c r="R8" s="47">
        <v>2</v>
      </c>
      <c r="S8" s="47">
        <v>0</v>
      </c>
      <c r="T8" s="47">
        <v>0</v>
      </c>
      <c r="U8" s="54">
        <v>1</v>
      </c>
      <c r="V8" s="56"/>
      <c r="W8" s="19">
        <v>2</v>
      </c>
      <c r="X8" s="18">
        <v>0</v>
      </c>
      <c r="Y8" s="18">
        <v>1</v>
      </c>
      <c r="Z8" s="18">
        <v>1</v>
      </c>
      <c r="AA8" s="19">
        <v>0</v>
      </c>
      <c r="AB8" s="18">
        <v>1</v>
      </c>
      <c r="AC8" s="18">
        <v>1</v>
      </c>
      <c r="AD8" s="18">
        <v>1</v>
      </c>
      <c r="AE8" s="18">
        <v>0</v>
      </c>
      <c r="AF8" s="18">
        <v>0</v>
      </c>
      <c r="AG8" s="18">
        <v>1</v>
      </c>
      <c r="AH8" s="18">
        <v>4</v>
      </c>
      <c r="AI8" s="18">
        <v>0</v>
      </c>
      <c r="AJ8" s="18">
        <v>3</v>
      </c>
      <c r="AK8" s="18">
        <v>2</v>
      </c>
      <c r="AL8" s="20" t="s">
        <v>7</v>
      </c>
    </row>
    <row r="9" spans="1:39" ht="15.75" thickBot="1" x14ac:dyDescent="0.3">
      <c r="A9" s="159"/>
      <c r="B9" s="60">
        <f t="shared" si="0"/>
        <v>53</v>
      </c>
      <c r="C9" s="148"/>
      <c r="D9" s="141"/>
      <c r="E9" s="141"/>
      <c r="F9" s="46">
        <v>2</v>
      </c>
      <c r="G9" s="47">
        <v>4</v>
      </c>
      <c r="H9" s="47">
        <v>11</v>
      </c>
      <c r="I9" s="47">
        <v>3</v>
      </c>
      <c r="J9" s="47">
        <v>0</v>
      </c>
      <c r="K9" s="47">
        <v>2</v>
      </c>
      <c r="L9" s="47">
        <v>2</v>
      </c>
      <c r="M9" s="47">
        <v>5</v>
      </c>
      <c r="N9" s="47">
        <v>6</v>
      </c>
      <c r="O9" s="47">
        <v>5</v>
      </c>
      <c r="P9" s="47">
        <v>4</v>
      </c>
      <c r="Q9" s="47">
        <v>4</v>
      </c>
      <c r="R9" s="47">
        <v>4</v>
      </c>
      <c r="S9" s="47">
        <v>1</v>
      </c>
      <c r="T9" s="47">
        <v>0</v>
      </c>
      <c r="U9" s="54">
        <v>0</v>
      </c>
      <c r="V9" s="56"/>
      <c r="W9" s="19">
        <v>4</v>
      </c>
      <c r="X9" s="18">
        <v>4</v>
      </c>
      <c r="Y9" s="18">
        <v>6</v>
      </c>
      <c r="Z9" s="18">
        <v>5</v>
      </c>
      <c r="AA9" s="19">
        <v>1</v>
      </c>
      <c r="AB9" s="18">
        <v>5</v>
      </c>
      <c r="AC9" s="18">
        <v>1</v>
      </c>
      <c r="AD9" s="18">
        <v>3</v>
      </c>
      <c r="AE9" s="18">
        <v>5</v>
      </c>
      <c r="AF9" s="18">
        <v>4</v>
      </c>
      <c r="AG9" s="18">
        <v>1</v>
      </c>
      <c r="AH9" s="18">
        <v>7</v>
      </c>
      <c r="AI9" s="18">
        <v>3</v>
      </c>
      <c r="AJ9" s="18">
        <v>3</v>
      </c>
      <c r="AK9" s="18">
        <v>6</v>
      </c>
      <c r="AL9" s="20" t="s">
        <v>7</v>
      </c>
    </row>
    <row r="10" spans="1:39" ht="19.5" thickBot="1" x14ac:dyDescent="0.35">
      <c r="A10" s="97" t="s">
        <v>41</v>
      </c>
      <c r="B10" s="60">
        <f t="shared" si="0"/>
        <v>4</v>
      </c>
      <c r="C10" s="60">
        <f>B10/16</f>
        <v>0.25</v>
      </c>
      <c r="D10" s="11">
        <f>E10/32</f>
        <v>0.3125</v>
      </c>
      <c r="E10" s="8">
        <f>SUM(F10:AK10)</f>
        <v>10</v>
      </c>
      <c r="F10" s="46">
        <v>0</v>
      </c>
      <c r="G10" s="47">
        <v>1</v>
      </c>
      <c r="H10" s="47">
        <v>0</v>
      </c>
      <c r="I10" s="47">
        <v>0</v>
      </c>
      <c r="J10" s="47">
        <v>2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1</v>
      </c>
      <c r="Q10" s="47">
        <v>0</v>
      </c>
      <c r="R10" s="47">
        <v>0</v>
      </c>
      <c r="S10" s="47">
        <v>0</v>
      </c>
      <c r="T10" s="47">
        <v>0</v>
      </c>
      <c r="U10" s="54">
        <v>0</v>
      </c>
      <c r="V10" s="56"/>
      <c r="W10" s="19">
        <v>0</v>
      </c>
      <c r="X10" s="18">
        <v>1</v>
      </c>
      <c r="Y10" s="18">
        <v>0</v>
      </c>
      <c r="Z10" s="18">
        <v>0</v>
      </c>
      <c r="AA10" s="19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2</v>
      </c>
      <c r="AI10" s="18">
        <v>1</v>
      </c>
      <c r="AJ10" s="18">
        <v>1</v>
      </c>
      <c r="AK10" s="18">
        <v>1</v>
      </c>
      <c r="AL10" s="20" t="s">
        <v>7</v>
      </c>
    </row>
    <row r="11" spans="1:39" ht="19.5" thickBot="1" x14ac:dyDescent="0.35">
      <c r="A11" s="97" t="s">
        <v>57</v>
      </c>
      <c r="B11" s="60">
        <f t="shared" si="0"/>
        <v>18</v>
      </c>
      <c r="C11" s="60">
        <f>B11/16</f>
        <v>1.125</v>
      </c>
      <c r="D11" s="7">
        <f>E11/32</f>
        <v>1.125</v>
      </c>
      <c r="E11" s="8">
        <f>SUM(F11:AK11)</f>
        <v>36</v>
      </c>
      <c r="F11" s="46">
        <v>1</v>
      </c>
      <c r="G11" s="47">
        <v>1</v>
      </c>
      <c r="H11" s="47">
        <v>4</v>
      </c>
      <c r="I11" s="47">
        <v>1</v>
      </c>
      <c r="J11" s="47">
        <v>2</v>
      </c>
      <c r="K11" s="47">
        <v>1</v>
      </c>
      <c r="L11" s="47">
        <v>0</v>
      </c>
      <c r="M11" s="47">
        <v>0</v>
      </c>
      <c r="N11" s="47">
        <v>1</v>
      </c>
      <c r="O11" s="47">
        <v>1</v>
      </c>
      <c r="P11" s="47">
        <v>1</v>
      </c>
      <c r="Q11" s="47">
        <v>1</v>
      </c>
      <c r="R11" s="47">
        <v>0</v>
      </c>
      <c r="S11" s="47">
        <v>2</v>
      </c>
      <c r="T11" s="47">
        <v>1</v>
      </c>
      <c r="U11" s="54">
        <v>1</v>
      </c>
      <c r="V11" s="56"/>
      <c r="W11" s="19">
        <v>1</v>
      </c>
      <c r="X11" s="18">
        <v>0</v>
      </c>
      <c r="Y11" s="18">
        <v>3</v>
      </c>
      <c r="Z11" s="18">
        <v>1</v>
      </c>
      <c r="AA11" s="19">
        <v>2</v>
      </c>
      <c r="AB11" s="18">
        <v>0</v>
      </c>
      <c r="AC11" s="18">
        <v>1</v>
      </c>
      <c r="AD11" s="18">
        <v>0</v>
      </c>
      <c r="AE11" s="18">
        <v>1</v>
      </c>
      <c r="AF11" s="18">
        <v>0</v>
      </c>
      <c r="AG11" s="18">
        <v>2</v>
      </c>
      <c r="AH11" s="18">
        <v>3</v>
      </c>
      <c r="AI11" s="18">
        <v>1</v>
      </c>
      <c r="AJ11" s="18">
        <v>1</v>
      </c>
      <c r="AK11" s="18">
        <v>2</v>
      </c>
      <c r="AL11" s="20" t="s">
        <v>7</v>
      </c>
    </row>
    <row r="12" spans="1:39" ht="19.5" thickBot="1" x14ac:dyDescent="0.35">
      <c r="A12" s="97" t="s">
        <v>40</v>
      </c>
      <c r="B12" s="60">
        <f t="shared" si="0"/>
        <v>8</v>
      </c>
      <c r="C12" s="60">
        <f>B12/16</f>
        <v>0.5</v>
      </c>
      <c r="D12" s="63">
        <f>E12/32</f>
        <v>0.5625</v>
      </c>
      <c r="E12" s="8">
        <f>SUM(F12:AK12)</f>
        <v>18</v>
      </c>
      <c r="F12" s="46">
        <v>0</v>
      </c>
      <c r="G12" s="47">
        <v>0</v>
      </c>
      <c r="H12" s="47">
        <v>0</v>
      </c>
      <c r="I12" s="47">
        <v>1</v>
      </c>
      <c r="J12" s="47">
        <v>0</v>
      </c>
      <c r="K12" s="47">
        <v>0</v>
      </c>
      <c r="L12" s="47">
        <v>0</v>
      </c>
      <c r="M12" s="47">
        <v>1</v>
      </c>
      <c r="N12" s="47">
        <v>1</v>
      </c>
      <c r="O12" s="47">
        <v>0</v>
      </c>
      <c r="P12" s="47">
        <v>1</v>
      </c>
      <c r="Q12" s="47">
        <v>1</v>
      </c>
      <c r="R12" s="47">
        <v>1</v>
      </c>
      <c r="S12" s="47">
        <v>0</v>
      </c>
      <c r="T12" s="47">
        <v>1</v>
      </c>
      <c r="U12" s="54">
        <v>1</v>
      </c>
      <c r="V12" s="56"/>
      <c r="W12" s="19">
        <v>0</v>
      </c>
      <c r="X12" s="18">
        <v>0</v>
      </c>
      <c r="Y12" s="18">
        <v>0</v>
      </c>
      <c r="Z12" s="18">
        <v>2</v>
      </c>
      <c r="AA12" s="19">
        <v>0</v>
      </c>
      <c r="AB12" s="18">
        <v>0</v>
      </c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18">
        <v>1</v>
      </c>
      <c r="AI12" s="18">
        <v>1</v>
      </c>
      <c r="AJ12" s="18">
        <v>0</v>
      </c>
      <c r="AK12" s="18">
        <v>1</v>
      </c>
      <c r="AL12" s="20" t="s">
        <v>7</v>
      </c>
    </row>
    <row r="13" spans="1:39" ht="19.5" thickBot="1" x14ac:dyDescent="0.35">
      <c r="A13" s="97" t="s">
        <v>46</v>
      </c>
      <c r="B13" s="60">
        <f t="shared" si="0"/>
        <v>17</v>
      </c>
      <c r="C13" s="60">
        <f>B13/16</f>
        <v>1.0625</v>
      </c>
      <c r="D13" s="63">
        <f>E13/32</f>
        <v>0.96875</v>
      </c>
      <c r="E13" s="8">
        <f>SUM(F13:AK13)</f>
        <v>31</v>
      </c>
      <c r="F13" s="46">
        <v>0</v>
      </c>
      <c r="G13" s="47">
        <v>2</v>
      </c>
      <c r="H13" s="47">
        <v>3</v>
      </c>
      <c r="I13" s="47">
        <v>1</v>
      </c>
      <c r="J13" s="47">
        <v>0</v>
      </c>
      <c r="K13" s="47">
        <v>0</v>
      </c>
      <c r="L13" s="47">
        <v>1</v>
      </c>
      <c r="M13" s="47">
        <v>1</v>
      </c>
      <c r="N13" s="47">
        <v>1</v>
      </c>
      <c r="O13" s="47">
        <v>0</v>
      </c>
      <c r="P13" s="47">
        <v>1</v>
      </c>
      <c r="Q13" s="47">
        <v>1</v>
      </c>
      <c r="R13" s="47">
        <v>1</v>
      </c>
      <c r="S13" s="47">
        <v>1</v>
      </c>
      <c r="T13" s="47">
        <v>1</v>
      </c>
      <c r="U13" s="54">
        <v>3</v>
      </c>
      <c r="V13" s="56"/>
      <c r="W13" s="19">
        <v>1</v>
      </c>
      <c r="X13" s="18">
        <v>0</v>
      </c>
      <c r="Y13" s="18">
        <v>1</v>
      </c>
      <c r="Z13" s="18">
        <v>2</v>
      </c>
      <c r="AA13" s="19">
        <v>0</v>
      </c>
      <c r="AB13" s="18">
        <v>0</v>
      </c>
      <c r="AC13" s="18">
        <v>0</v>
      </c>
      <c r="AD13" s="18">
        <v>1</v>
      </c>
      <c r="AE13" s="18">
        <v>0</v>
      </c>
      <c r="AF13" s="18">
        <v>1</v>
      </c>
      <c r="AG13" s="18">
        <v>1</v>
      </c>
      <c r="AH13" s="18">
        <v>3</v>
      </c>
      <c r="AI13" s="18">
        <v>1</v>
      </c>
      <c r="AJ13" s="18">
        <v>2</v>
      </c>
      <c r="AK13" s="18">
        <v>1</v>
      </c>
      <c r="AL13" s="20" t="s">
        <v>7</v>
      </c>
    </row>
    <row r="14" spans="1:39" ht="19.5" thickBot="1" x14ac:dyDescent="0.35">
      <c r="A14" s="97" t="s">
        <v>47</v>
      </c>
      <c r="B14" s="60">
        <f t="shared" si="0"/>
        <v>10</v>
      </c>
      <c r="C14" s="60">
        <f>B14/16</f>
        <v>0.625</v>
      </c>
      <c r="D14" s="63">
        <f>E14/32</f>
        <v>0.5</v>
      </c>
      <c r="E14" s="64">
        <f t="shared" ref="E14" si="1">SUM(F14:AL14)</f>
        <v>16</v>
      </c>
      <c r="F14" s="46">
        <v>0</v>
      </c>
      <c r="G14" s="47">
        <v>0</v>
      </c>
      <c r="H14" s="47">
        <v>1</v>
      </c>
      <c r="I14" s="47">
        <v>1</v>
      </c>
      <c r="J14" s="47">
        <v>1</v>
      </c>
      <c r="K14" s="47">
        <v>3</v>
      </c>
      <c r="L14" s="47">
        <v>2</v>
      </c>
      <c r="M14" s="47">
        <v>1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54">
        <v>1</v>
      </c>
      <c r="V14" s="56"/>
      <c r="W14" s="19">
        <v>0</v>
      </c>
      <c r="X14" s="18">
        <v>1</v>
      </c>
      <c r="Y14" s="18">
        <v>0</v>
      </c>
      <c r="Z14" s="18">
        <v>0</v>
      </c>
      <c r="AA14" s="19">
        <v>0</v>
      </c>
      <c r="AB14" s="18">
        <v>0</v>
      </c>
      <c r="AC14" s="18">
        <v>1</v>
      </c>
      <c r="AD14" s="18">
        <v>0</v>
      </c>
      <c r="AE14" s="18">
        <v>0</v>
      </c>
      <c r="AF14" s="18">
        <v>0</v>
      </c>
      <c r="AG14" s="18">
        <v>0</v>
      </c>
      <c r="AH14" s="18">
        <v>2</v>
      </c>
      <c r="AI14" s="18">
        <v>1</v>
      </c>
      <c r="AJ14" s="18">
        <v>0</v>
      </c>
      <c r="AK14" s="18">
        <v>0</v>
      </c>
      <c r="AL14" s="18">
        <v>1</v>
      </c>
      <c r="AM14" s="20" t="s">
        <v>7</v>
      </c>
    </row>
  </sheetData>
  <mergeCells count="11">
    <mergeCell ref="C8:C9"/>
    <mergeCell ref="F2:U2"/>
    <mergeCell ref="D4:D5"/>
    <mergeCell ref="D6:D7"/>
    <mergeCell ref="A6:A7"/>
    <mergeCell ref="A4:A5"/>
    <mergeCell ref="D8:D9"/>
    <mergeCell ref="E8:E9"/>
    <mergeCell ref="A8:A9"/>
    <mergeCell ref="C4:C5"/>
    <mergeCell ref="C6:C7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workbookViewId="0">
      <selection activeCell="B22" sqref="B22"/>
    </sheetView>
  </sheetViews>
  <sheetFormatPr defaultRowHeight="15" x14ac:dyDescent="0.25"/>
  <cols>
    <col min="1" max="1" width="3.5703125" style="25" customWidth="1"/>
    <col min="2" max="2" width="21" style="21" customWidth="1"/>
    <col min="3" max="3" width="4.7109375" style="21" customWidth="1"/>
    <col min="4" max="4" width="6.85546875" style="21" customWidth="1"/>
    <col min="5" max="35" width="5.7109375" style="21" customWidth="1"/>
    <col min="36" max="16384" width="9.140625" style="21"/>
  </cols>
  <sheetData>
    <row r="1" spans="1:35" ht="89.25" customHeight="1" x14ac:dyDescent="0.25">
      <c r="B1" s="18" t="s">
        <v>45</v>
      </c>
      <c r="C1" s="26" t="s">
        <v>42</v>
      </c>
      <c r="D1" s="27" t="s">
        <v>12</v>
      </c>
      <c r="E1" s="28" t="s">
        <v>13</v>
      </c>
      <c r="F1" s="29" t="s">
        <v>14</v>
      </c>
      <c r="G1" s="29" t="s">
        <v>15</v>
      </c>
      <c r="H1" s="29" t="s">
        <v>16</v>
      </c>
      <c r="I1" s="29" t="s">
        <v>19</v>
      </c>
      <c r="J1" s="29" t="s">
        <v>18</v>
      </c>
      <c r="K1" s="29" t="s">
        <v>39</v>
      </c>
      <c r="L1" s="30" t="s">
        <v>17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19</v>
      </c>
      <c r="R1" s="29" t="s">
        <v>18</v>
      </c>
      <c r="S1" s="29" t="s">
        <v>39</v>
      </c>
      <c r="T1" s="30" t="s">
        <v>17</v>
      </c>
      <c r="U1" s="31" t="s">
        <v>37</v>
      </c>
      <c r="V1" s="32" t="s">
        <v>36</v>
      </c>
      <c r="W1" s="32" t="s">
        <v>35</v>
      </c>
      <c r="X1" s="32" t="s">
        <v>10</v>
      </c>
      <c r="Y1" s="31" t="s">
        <v>34</v>
      </c>
      <c r="Z1" s="32" t="s">
        <v>33</v>
      </c>
      <c r="AA1" s="32" t="s">
        <v>32</v>
      </c>
      <c r="AB1" s="32" t="s">
        <v>31</v>
      </c>
      <c r="AC1" s="32" t="s">
        <v>30</v>
      </c>
      <c r="AD1" s="32" t="s">
        <v>29</v>
      </c>
      <c r="AE1" s="32" t="s">
        <v>28</v>
      </c>
      <c r="AF1" s="32" t="s">
        <v>27</v>
      </c>
      <c r="AG1" s="32" t="s">
        <v>26</v>
      </c>
      <c r="AH1" s="32" t="s">
        <v>25</v>
      </c>
      <c r="AI1" s="32" t="s">
        <v>52</v>
      </c>
    </row>
    <row r="2" spans="1:35" ht="15.75" thickBot="1" x14ac:dyDescent="0.3"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34"/>
      <c r="V2" s="34"/>
      <c r="W2" s="34"/>
      <c r="X2" s="34"/>
    </row>
    <row r="3" spans="1:35" ht="15.75" thickBot="1" x14ac:dyDescent="0.3">
      <c r="A3" s="120"/>
      <c r="B3" s="70" t="s">
        <v>0</v>
      </c>
      <c r="C3" s="116">
        <f>D3/D4</f>
        <v>0.5</v>
      </c>
      <c r="D3" s="16">
        <f t="shared" ref="D3:D24" si="0">SUM(E3:AI3)</f>
        <v>3</v>
      </c>
      <c r="E3" s="72">
        <v>0</v>
      </c>
      <c r="F3" s="18">
        <v>0</v>
      </c>
      <c r="G3" s="18">
        <v>0</v>
      </c>
      <c r="H3" s="18">
        <v>0</v>
      </c>
      <c r="I3" s="18" t="s">
        <v>22</v>
      </c>
      <c r="J3" s="18" t="s">
        <v>22</v>
      </c>
      <c r="K3" s="18">
        <v>0</v>
      </c>
      <c r="L3" s="18" t="s">
        <v>22</v>
      </c>
      <c r="M3" s="18" t="s">
        <v>22</v>
      </c>
      <c r="N3" s="18" t="s">
        <v>22</v>
      </c>
      <c r="O3" s="18" t="s">
        <v>22</v>
      </c>
      <c r="P3" s="18" t="s">
        <v>22</v>
      </c>
      <c r="Q3" s="18" t="s">
        <v>22</v>
      </c>
      <c r="R3" s="18" t="s">
        <v>22</v>
      </c>
      <c r="S3" s="18" t="s">
        <v>22</v>
      </c>
      <c r="T3" s="22" t="s">
        <v>22</v>
      </c>
      <c r="U3" s="19" t="s">
        <v>22</v>
      </c>
      <c r="V3" s="18" t="s">
        <v>22</v>
      </c>
      <c r="W3" s="18" t="s">
        <v>22</v>
      </c>
      <c r="X3" s="18">
        <v>1</v>
      </c>
      <c r="Y3" s="19" t="s">
        <v>22</v>
      </c>
      <c r="Z3" s="18" t="s">
        <v>22</v>
      </c>
      <c r="AA3" s="18" t="s">
        <v>22</v>
      </c>
      <c r="AB3" s="18" t="s">
        <v>22</v>
      </c>
      <c r="AC3" s="18">
        <v>0</v>
      </c>
      <c r="AD3" s="18" t="s">
        <v>22</v>
      </c>
      <c r="AE3" s="18" t="s">
        <v>22</v>
      </c>
      <c r="AF3" s="18">
        <v>0</v>
      </c>
      <c r="AG3" s="18">
        <v>0</v>
      </c>
      <c r="AH3" s="18">
        <v>0</v>
      </c>
      <c r="AI3" s="18">
        <v>2</v>
      </c>
    </row>
    <row r="4" spans="1:35" ht="15.75" thickBot="1" x14ac:dyDescent="0.3">
      <c r="A4" s="121"/>
      <c r="B4" s="70" t="s">
        <v>0</v>
      </c>
      <c r="C4" s="117"/>
      <c r="D4" s="16">
        <f t="shared" si="0"/>
        <v>6</v>
      </c>
      <c r="E4" s="72">
        <v>0</v>
      </c>
      <c r="F4" s="18">
        <v>0</v>
      </c>
      <c r="G4" s="18">
        <v>0</v>
      </c>
      <c r="H4" s="18">
        <v>0</v>
      </c>
      <c r="I4" s="18" t="s">
        <v>22</v>
      </c>
      <c r="J4" s="18" t="s">
        <v>22</v>
      </c>
      <c r="K4" s="18">
        <v>0</v>
      </c>
      <c r="L4" s="18" t="s">
        <v>22</v>
      </c>
      <c r="M4" s="18" t="s">
        <v>22</v>
      </c>
      <c r="N4" s="18" t="s">
        <v>22</v>
      </c>
      <c r="O4" s="18" t="s">
        <v>22</v>
      </c>
      <c r="P4" s="18" t="s">
        <v>22</v>
      </c>
      <c r="Q4" s="18" t="s">
        <v>22</v>
      </c>
      <c r="R4" s="18" t="s">
        <v>22</v>
      </c>
      <c r="S4" s="18" t="s">
        <v>22</v>
      </c>
      <c r="T4" s="22" t="s">
        <v>22</v>
      </c>
      <c r="U4" s="19" t="s">
        <v>22</v>
      </c>
      <c r="V4" s="18" t="s">
        <v>22</v>
      </c>
      <c r="W4" s="18" t="s">
        <v>22</v>
      </c>
      <c r="X4" s="18">
        <v>1</v>
      </c>
      <c r="Y4" s="19" t="s">
        <v>22</v>
      </c>
      <c r="Z4" s="18" t="s">
        <v>22</v>
      </c>
      <c r="AA4" s="18" t="s">
        <v>22</v>
      </c>
      <c r="AB4" s="18" t="s">
        <v>22</v>
      </c>
      <c r="AC4" s="18">
        <v>0</v>
      </c>
      <c r="AD4" s="18" t="s">
        <v>22</v>
      </c>
      <c r="AE4" s="18" t="s">
        <v>22</v>
      </c>
      <c r="AF4" s="18">
        <v>0</v>
      </c>
      <c r="AG4" s="18">
        <v>1</v>
      </c>
      <c r="AH4" s="18">
        <v>0</v>
      </c>
      <c r="AI4" s="18">
        <v>4</v>
      </c>
    </row>
    <row r="5" spans="1:35" ht="15.75" hidden="1" thickBot="1" x14ac:dyDescent="0.3">
      <c r="A5" s="13"/>
      <c r="B5" s="14" t="s">
        <v>2</v>
      </c>
      <c r="C5" s="116">
        <f>D5/D6</f>
        <v>0.1875</v>
      </c>
      <c r="D5" s="16">
        <f t="shared" si="0"/>
        <v>3</v>
      </c>
      <c r="E5" s="17" t="s">
        <v>22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8" t="s">
        <v>22</v>
      </c>
      <c r="N5" s="18" t="s">
        <v>22</v>
      </c>
      <c r="O5" s="18" t="s">
        <v>22</v>
      </c>
      <c r="P5" s="18" t="s">
        <v>22</v>
      </c>
      <c r="Q5" s="18" t="s">
        <v>22</v>
      </c>
      <c r="R5" s="18" t="s">
        <v>22</v>
      </c>
      <c r="S5" s="18">
        <v>0</v>
      </c>
      <c r="T5" s="22" t="s">
        <v>22</v>
      </c>
      <c r="U5" s="19" t="s">
        <v>22</v>
      </c>
      <c r="V5" s="18" t="s">
        <v>22</v>
      </c>
      <c r="W5" s="18" t="s">
        <v>22</v>
      </c>
      <c r="X5" s="18" t="s">
        <v>22</v>
      </c>
      <c r="Y5" s="19">
        <v>0</v>
      </c>
      <c r="Z5" s="18">
        <v>1</v>
      </c>
      <c r="AA5" s="18" t="s">
        <v>22</v>
      </c>
      <c r="AB5" s="18">
        <v>0</v>
      </c>
      <c r="AC5" s="18">
        <v>0</v>
      </c>
      <c r="AD5" s="18">
        <v>0</v>
      </c>
      <c r="AE5" s="18">
        <v>1</v>
      </c>
      <c r="AF5" s="18">
        <v>0</v>
      </c>
      <c r="AG5" s="18">
        <v>0</v>
      </c>
      <c r="AH5" s="18">
        <v>0</v>
      </c>
      <c r="AI5" s="18">
        <v>1</v>
      </c>
    </row>
    <row r="6" spans="1:35" ht="15.75" hidden="1" thickBot="1" x14ac:dyDescent="0.3">
      <c r="A6" s="13"/>
      <c r="B6" s="14" t="s">
        <v>2</v>
      </c>
      <c r="C6" s="117"/>
      <c r="D6" s="16">
        <f t="shared" si="0"/>
        <v>16</v>
      </c>
      <c r="E6" s="17" t="s">
        <v>22</v>
      </c>
      <c r="F6" s="18" t="s">
        <v>22</v>
      </c>
      <c r="G6" s="18" t="s">
        <v>22</v>
      </c>
      <c r="H6" s="18" t="s">
        <v>22</v>
      </c>
      <c r="I6" s="18" t="s">
        <v>22</v>
      </c>
      <c r="J6" s="18" t="s">
        <v>22</v>
      </c>
      <c r="K6" s="18" t="s">
        <v>22</v>
      </c>
      <c r="L6" s="18" t="s">
        <v>22</v>
      </c>
      <c r="M6" s="18" t="s">
        <v>22</v>
      </c>
      <c r="N6" s="18" t="s">
        <v>22</v>
      </c>
      <c r="O6" s="18" t="s">
        <v>22</v>
      </c>
      <c r="P6" s="18" t="s">
        <v>22</v>
      </c>
      <c r="Q6" s="18" t="s">
        <v>22</v>
      </c>
      <c r="R6" s="18" t="s">
        <v>22</v>
      </c>
      <c r="S6" s="18">
        <v>2</v>
      </c>
      <c r="T6" s="22" t="s">
        <v>22</v>
      </c>
      <c r="U6" s="19" t="s">
        <v>22</v>
      </c>
      <c r="V6" s="18" t="s">
        <v>22</v>
      </c>
      <c r="W6" s="18" t="s">
        <v>22</v>
      </c>
      <c r="X6" s="18" t="s">
        <v>22</v>
      </c>
      <c r="Y6" s="19">
        <v>1</v>
      </c>
      <c r="Z6" s="18">
        <v>3</v>
      </c>
      <c r="AA6" s="18" t="s">
        <v>22</v>
      </c>
      <c r="AB6" s="18">
        <v>3</v>
      </c>
      <c r="AC6" s="18">
        <v>0</v>
      </c>
      <c r="AD6" s="18">
        <v>2</v>
      </c>
      <c r="AE6" s="18">
        <v>1</v>
      </c>
      <c r="AF6" s="18">
        <v>0</v>
      </c>
      <c r="AG6" s="18">
        <v>0</v>
      </c>
      <c r="AH6" s="18">
        <v>1</v>
      </c>
      <c r="AI6" s="18">
        <v>3</v>
      </c>
    </row>
    <row r="7" spans="1:35" ht="15.75" hidden="1" thickBot="1" x14ac:dyDescent="0.3">
      <c r="A7" s="13"/>
      <c r="B7" s="14" t="s">
        <v>9</v>
      </c>
      <c r="C7" s="116">
        <f>D7/D8</f>
        <v>0</v>
      </c>
      <c r="D7" s="16">
        <f t="shared" si="0"/>
        <v>0</v>
      </c>
      <c r="E7" s="17" t="s">
        <v>22</v>
      </c>
      <c r="F7" s="18" t="s">
        <v>22</v>
      </c>
      <c r="G7" s="18" t="s">
        <v>22</v>
      </c>
      <c r="H7" s="18" t="s">
        <v>22</v>
      </c>
      <c r="I7" s="18" t="s">
        <v>22</v>
      </c>
      <c r="J7" s="18">
        <v>0</v>
      </c>
      <c r="K7" s="18" t="s">
        <v>22</v>
      </c>
      <c r="L7" s="18">
        <v>0</v>
      </c>
      <c r="M7" s="18">
        <v>0</v>
      </c>
      <c r="N7" s="18">
        <v>0</v>
      </c>
      <c r="O7" s="18">
        <v>0</v>
      </c>
      <c r="P7" s="18" t="s">
        <v>22</v>
      </c>
      <c r="Q7" s="18" t="s">
        <v>22</v>
      </c>
      <c r="R7" s="18" t="s">
        <v>22</v>
      </c>
      <c r="S7" s="18" t="s">
        <v>22</v>
      </c>
      <c r="T7" s="22" t="s">
        <v>22</v>
      </c>
      <c r="U7" s="19" t="s">
        <v>22</v>
      </c>
      <c r="V7" s="18" t="s">
        <v>22</v>
      </c>
      <c r="W7" s="18" t="s">
        <v>22</v>
      </c>
      <c r="X7" s="18">
        <v>0</v>
      </c>
      <c r="Y7" s="19" t="s">
        <v>22</v>
      </c>
      <c r="Z7" s="18" t="s">
        <v>22</v>
      </c>
      <c r="AA7" s="18">
        <v>0</v>
      </c>
      <c r="AB7" s="18" t="s">
        <v>22</v>
      </c>
      <c r="AC7" s="18" t="s">
        <v>22</v>
      </c>
      <c r="AD7" s="18" t="s">
        <v>22</v>
      </c>
      <c r="AE7" s="18" t="s">
        <v>22</v>
      </c>
      <c r="AF7" s="18" t="s">
        <v>22</v>
      </c>
      <c r="AG7" s="18" t="s">
        <v>22</v>
      </c>
      <c r="AH7" s="18" t="s">
        <v>22</v>
      </c>
      <c r="AI7" s="18" t="s">
        <v>22</v>
      </c>
    </row>
    <row r="8" spans="1:35" ht="15.75" hidden="1" thickBot="1" x14ac:dyDescent="0.3">
      <c r="A8" s="13"/>
      <c r="B8" s="14" t="s">
        <v>9</v>
      </c>
      <c r="C8" s="117"/>
      <c r="D8" s="16">
        <f t="shared" si="0"/>
        <v>4</v>
      </c>
      <c r="E8" s="17" t="s">
        <v>22</v>
      </c>
      <c r="F8" s="18" t="s">
        <v>22</v>
      </c>
      <c r="G8" s="18" t="s">
        <v>22</v>
      </c>
      <c r="H8" s="18" t="s">
        <v>22</v>
      </c>
      <c r="I8" s="18" t="s">
        <v>22</v>
      </c>
      <c r="J8" s="18">
        <v>0</v>
      </c>
      <c r="K8" s="18" t="s">
        <v>22</v>
      </c>
      <c r="L8" s="18">
        <v>0</v>
      </c>
      <c r="M8" s="18">
        <v>0</v>
      </c>
      <c r="N8" s="18">
        <v>1</v>
      </c>
      <c r="O8" s="18">
        <v>0</v>
      </c>
      <c r="P8" s="18" t="s">
        <v>22</v>
      </c>
      <c r="Q8" s="18" t="s">
        <v>22</v>
      </c>
      <c r="R8" s="18" t="s">
        <v>22</v>
      </c>
      <c r="S8" s="18" t="s">
        <v>22</v>
      </c>
      <c r="T8" s="22" t="s">
        <v>22</v>
      </c>
      <c r="U8" s="19" t="s">
        <v>22</v>
      </c>
      <c r="V8" s="18" t="s">
        <v>22</v>
      </c>
      <c r="W8" s="18" t="s">
        <v>22</v>
      </c>
      <c r="X8" s="18">
        <v>2</v>
      </c>
      <c r="Y8" s="19" t="s">
        <v>22</v>
      </c>
      <c r="Z8" s="18" t="s">
        <v>22</v>
      </c>
      <c r="AA8" s="18">
        <v>1</v>
      </c>
      <c r="AB8" s="18" t="s">
        <v>22</v>
      </c>
      <c r="AC8" s="18" t="s">
        <v>22</v>
      </c>
      <c r="AD8" s="18" t="s">
        <v>22</v>
      </c>
      <c r="AE8" s="18" t="s">
        <v>22</v>
      </c>
      <c r="AF8" s="18" t="s">
        <v>22</v>
      </c>
      <c r="AG8" s="18" t="s">
        <v>22</v>
      </c>
      <c r="AH8" s="18" t="s">
        <v>22</v>
      </c>
      <c r="AI8" s="18" t="s">
        <v>22</v>
      </c>
    </row>
    <row r="9" spans="1:35" ht="15.75" thickBot="1" x14ac:dyDescent="0.3">
      <c r="A9" s="120"/>
      <c r="B9" s="14" t="s">
        <v>1</v>
      </c>
      <c r="C9" s="116">
        <f>D9/D10</f>
        <v>0.23809523809523808</v>
      </c>
      <c r="D9" s="16">
        <f t="shared" si="0"/>
        <v>5</v>
      </c>
      <c r="E9" s="17">
        <v>0</v>
      </c>
      <c r="F9" s="18">
        <v>0</v>
      </c>
      <c r="G9" s="18">
        <v>0</v>
      </c>
      <c r="H9" s="18">
        <v>0</v>
      </c>
      <c r="I9" s="18">
        <v>0</v>
      </c>
      <c r="J9" s="18">
        <v>1</v>
      </c>
      <c r="K9" s="18">
        <v>1</v>
      </c>
      <c r="L9" s="18">
        <v>0</v>
      </c>
      <c r="M9" s="18">
        <v>0</v>
      </c>
      <c r="N9" s="18">
        <v>1</v>
      </c>
      <c r="O9" s="18" t="s">
        <v>22</v>
      </c>
      <c r="P9" s="18" t="s">
        <v>22</v>
      </c>
      <c r="Q9" s="18" t="s">
        <v>22</v>
      </c>
      <c r="R9" s="18" t="s">
        <v>22</v>
      </c>
      <c r="S9" s="18" t="s">
        <v>22</v>
      </c>
      <c r="T9" s="22">
        <v>0</v>
      </c>
      <c r="U9" s="19" t="s">
        <v>22</v>
      </c>
      <c r="V9" s="18" t="s">
        <v>22</v>
      </c>
      <c r="W9" s="18" t="s">
        <v>22</v>
      </c>
      <c r="X9" s="18">
        <v>0</v>
      </c>
      <c r="Y9" s="19">
        <v>0</v>
      </c>
      <c r="Z9" s="18" t="s">
        <v>22</v>
      </c>
      <c r="AA9" s="18">
        <v>0</v>
      </c>
      <c r="AB9" s="18" t="s">
        <v>22</v>
      </c>
      <c r="AC9" s="18">
        <v>0</v>
      </c>
      <c r="AD9" s="18">
        <v>1</v>
      </c>
      <c r="AE9" s="18">
        <v>0</v>
      </c>
      <c r="AF9" s="18">
        <v>0</v>
      </c>
      <c r="AG9" s="18">
        <v>0</v>
      </c>
      <c r="AH9" s="18">
        <v>1</v>
      </c>
      <c r="AI9" s="18">
        <v>0</v>
      </c>
    </row>
    <row r="10" spans="1:35" ht="15.75" thickBot="1" x14ac:dyDescent="0.3">
      <c r="A10" s="121"/>
      <c r="B10" s="14" t="s">
        <v>1</v>
      </c>
      <c r="C10" s="117"/>
      <c r="D10" s="16">
        <f t="shared" si="0"/>
        <v>21</v>
      </c>
      <c r="E10" s="17">
        <v>1</v>
      </c>
      <c r="F10" s="18">
        <v>1</v>
      </c>
      <c r="G10" s="18">
        <v>1</v>
      </c>
      <c r="H10" s="18">
        <v>0</v>
      </c>
      <c r="I10" s="18">
        <v>0</v>
      </c>
      <c r="J10" s="18">
        <v>1</v>
      </c>
      <c r="K10" s="18">
        <v>2</v>
      </c>
      <c r="L10" s="18">
        <v>0</v>
      </c>
      <c r="M10" s="18">
        <v>2</v>
      </c>
      <c r="N10" s="18">
        <v>1</v>
      </c>
      <c r="O10" s="18" t="s">
        <v>22</v>
      </c>
      <c r="P10" s="18" t="s">
        <v>22</v>
      </c>
      <c r="Q10" s="18" t="s">
        <v>22</v>
      </c>
      <c r="R10" s="18" t="s">
        <v>22</v>
      </c>
      <c r="S10" s="18" t="s">
        <v>22</v>
      </c>
      <c r="T10" s="22">
        <v>1</v>
      </c>
      <c r="U10" s="19" t="s">
        <v>22</v>
      </c>
      <c r="V10" s="18" t="s">
        <v>22</v>
      </c>
      <c r="W10" s="18" t="s">
        <v>22</v>
      </c>
      <c r="X10" s="18">
        <v>1</v>
      </c>
      <c r="Y10" s="19">
        <v>1</v>
      </c>
      <c r="Z10" s="18" t="s">
        <v>22</v>
      </c>
      <c r="AA10" s="18">
        <v>1</v>
      </c>
      <c r="AB10" s="18" t="s">
        <v>22</v>
      </c>
      <c r="AC10" s="18">
        <v>0</v>
      </c>
      <c r="AD10" s="18">
        <v>3</v>
      </c>
      <c r="AE10" s="18">
        <v>0</v>
      </c>
      <c r="AF10" s="18">
        <v>0</v>
      </c>
      <c r="AG10" s="18">
        <v>2</v>
      </c>
      <c r="AH10" s="18">
        <v>3</v>
      </c>
      <c r="AI10" s="18">
        <v>0</v>
      </c>
    </row>
    <row r="11" spans="1:35" ht="15.75" thickBot="1" x14ac:dyDescent="0.3">
      <c r="A11" s="120"/>
      <c r="B11" s="14" t="s">
        <v>3</v>
      </c>
      <c r="C11" s="116">
        <f>D11/D12</f>
        <v>0.21428571428571427</v>
      </c>
      <c r="D11" s="16">
        <f t="shared" si="0"/>
        <v>6</v>
      </c>
      <c r="E11" s="17">
        <v>0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</v>
      </c>
      <c r="R11" s="18">
        <v>0</v>
      </c>
      <c r="S11" s="18">
        <v>0</v>
      </c>
      <c r="T11" s="22">
        <v>0</v>
      </c>
      <c r="U11" s="19">
        <v>0</v>
      </c>
      <c r="V11" s="18">
        <v>0</v>
      </c>
      <c r="W11" s="18">
        <v>0</v>
      </c>
      <c r="X11" s="18">
        <v>0</v>
      </c>
      <c r="Y11" s="19">
        <v>1</v>
      </c>
      <c r="Z11" s="18">
        <v>0</v>
      </c>
      <c r="AA11" s="18">
        <v>0</v>
      </c>
      <c r="AB11" s="18">
        <v>1</v>
      </c>
      <c r="AC11" s="18">
        <v>0</v>
      </c>
      <c r="AD11" s="18">
        <v>0</v>
      </c>
      <c r="AE11" s="18">
        <v>0</v>
      </c>
      <c r="AF11" s="18">
        <v>0</v>
      </c>
      <c r="AG11" s="18">
        <v>1</v>
      </c>
      <c r="AH11" s="18">
        <v>0</v>
      </c>
      <c r="AI11" s="18">
        <v>1</v>
      </c>
    </row>
    <row r="12" spans="1:35" ht="15.75" thickBot="1" x14ac:dyDescent="0.3">
      <c r="A12" s="121"/>
      <c r="B12" s="14" t="s">
        <v>3</v>
      </c>
      <c r="C12" s="117"/>
      <c r="D12" s="16">
        <f t="shared" si="0"/>
        <v>28</v>
      </c>
      <c r="E12" s="17">
        <v>0</v>
      </c>
      <c r="F12" s="18">
        <v>1</v>
      </c>
      <c r="G12" s="18">
        <v>1</v>
      </c>
      <c r="H12" s="18">
        <v>1</v>
      </c>
      <c r="I12" s="18">
        <v>2</v>
      </c>
      <c r="J12" s="18">
        <v>1</v>
      </c>
      <c r="K12" s="18">
        <v>2</v>
      </c>
      <c r="L12" s="18">
        <v>2</v>
      </c>
      <c r="M12" s="18">
        <v>0</v>
      </c>
      <c r="N12" s="18">
        <v>0</v>
      </c>
      <c r="O12" s="18">
        <v>0</v>
      </c>
      <c r="P12" s="18">
        <v>0</v>
      </c>
      <c r="Q12" s="18">
        <v>3</v>
      </c>
      <c r="R12" s="18">
        <v>0</v>
      </c>
      <c r="S12" s="18">
        <v>0</v>
      </c>
      <c r="T12" s="22">
        <v>0</v>
      </c>
      <c r="U12" s="19">
        <v>1</v>
      </c>
      <c r="V12" s="18">
        <v>3</v>
      </c>
      <c r="W12" s="18">
        <v>0</v>
      </c>
      <c r="X12" s="18">
        <v>0</v>
      </c>
      <c r="Y12" s="19">
        <v>1</v>
      </c>
      <c r="Z12" s="18">
        <v>0</v>
      </c>
      <c r="AA12" s="18">
        <v>0</v>
      </c>
      <c r="AB12" s="18">
        <v>2</v>
      </c>
      <c r="AC12" s="18">
        <v>1</v>
      </c>
      <c r="AD12" s="18">
        <v>0</v>
      </c>
      <c r="AE12" s="18">
        <v>1</v>
      </c>
      <c r="AF12" s="18">
        <v>0</v>
      </c>
      <c r="AG12" s="18">
        <v>2</v>
      </c>
      <c r="AH12" s="18">
        <v>1</v>
      </c>
      <c r="AI12" s="18">
        <v>3</v>
      </c>
    </row>
    <row r="13" spans="1:35" ht="15.75" thickBot="1" x14ac:dyDescent="0.3">
      <c r="A13" s="120"/>
      <c r="B13" s="14" t="s">
        <v>11</v>
      </c>
      <c r="C13" s="116">
        <f>D13/D14</f>
        <v>0.14285714285714285</v>
      </c>
      <c r="D13" s="16">
        <f t="shared" si="0"/>
        <v>3</v>
      </c>
      <c r="E13" s="17">
        <v>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22">
        <v>0</v>
      </c>
      <c r="U13" s="19">
        <v>0</v>
      </c>
      <c r="V13" s="18">
        <v>0</v>
      </c>
      <c r="W13" s="18">
        <v>0</v>
      </c>
      <c r="X13" s="18">
        <v>0</v>
      </c>
      <c r="Y13" s="19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1</v>
      </c>
      <c r="AF13" s="18">
        <v>0</v>
      </c>
      <c r="AG13" s="18">
        <v>0</v>
      </c>
      <c r="AH13" s="18">
        <v>0</v>
      </c>
      <c r="AI13" s="18">
        <v>1</v>
      </c>
    </row>
    <row r="14" spans="1:35" ht="15.75" thickBot="1" x14ac:dyDescent="0.3">
      <c r="A14" s="121"/>
      <c r="B14" s="14" t="s">
        <v>11</v>
      </c>
      <c r="C14" s="117"/>
      <c r="D14" s="16">
        <f t="shared" si="0"/>
        <v>21</v>
      </c>
      <c r="E14" s="17">
        <v>1</v>
      </c>
      <c r="F14" s="18">
        <v>0</v>
      </c>
      <c r="G14" s="18">
        <v>1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1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22">
        <v>0</v>
      </c>
      <c r="U14" s="19">
        <v>1</v>
      </c>
      <c r="V14" s="18">
        <v>0</v>
      </c>
      <c r="W14" s="18">
        <v>0</v>
      </c>
      <c r="X14" s="18">
        <v>3</v>
      </c>
      <c r="Y14" s="19">
        <v>1</v>
      </c>
      <c r="Z14" s="18">
        <v>0</v>
      </c>
      <c r="AA14" s="18">
        <v>3</v>
      </c>
      <c r="AB14" s="18">
        <v>0</v>
      </c>
      <c r="AC14" s="18">
        <v>2</v>
      </c>
      <c r="AD14" s="18">
        <v>0</v>
      </c>
      <c r="AE14" s="18">
        <v>3</v>
      </c>
      <c r="AF14" s="18">
        <v>0</v>
      </c>
      <c r="AG14" s="18">
        <v>1</v>
      </c>
      <c r="AH14" s="18">
        <v>0</v>
      </c>
      <c r="AI14" s="18">
        <v>3</v>
      </c>
    </row>
    <row r="15" spans="1:35" ht="15.75" hidden="1" thickBot="1" x14ac:dyDescent="0.3">
      <c r="A15" s="13"/>
      <c r="B15" s="14" t="s">
        <v>8</v>
      </c>
      <c r="C15" s="116">
        <f>D15/D16</f>
        <v>0.2</v>
      </c>
      <c r="D15" s="16">
        <f t="shared" si="0"/>
        <v>1</v>
      </c>
      <c r="E15" s="17" t="s">
        <v>22</v>
      </c>
      <c r="F15" s="18" t="s">
        <v>22</v>
      </c>
      <c r="G15" s="18" t="s">
        <v>22</v>
      </c>
      <c r="H15" s="18" t="s">
        <v>22</v>
      </c>
      <c r="I15" s="18" t="s">
        <v>22</v>
      </c>
      <c r="J15" s="18" t="s">
        <v>22</v>
      </c>
      <c r="K15" s="18" t="s">
        <v>22</v>
      </c>
      <c r="L15" s="18" t="s">
        <v>22</v>
      </c>
      <c r="M15" s="18" t="s">
        <v>22</v>
      </c>
      <c r="N15" s="18" t="s">
        <v>22</v>
      </c>
      <c r="O15" s="18" t="s">
        <v>22</v>
      </c>
      <c r="P15" s="18" t="s">
        <v>22</v>
      </c>
      <c r="Q15" s="18" t="s">
        <v>22</v>
      </c>
      <c r="R15" s="18" t="s">
        <v>22</v>
      </c>
      <c r="S15" s="18" t="s">
        <v>22</v>
      </c>
      <c r="T15" s="22">
        <v>0</v>
      </c>
      <c r="U15" s="19" t="s">
        <v>22</v>
      </c>
      <c r="V15" s="18" t="s">
        <v>22</v>
      </c>
      <c r="W15" s="18" t="s">
        <v>22</v>
      </c>
      <c r="X15" s="18" t="s">
        <v>22</v>
      </c>
      <c r="Y15" s="19">
        <v>0</v>
      </c>
      <c r="Z15" s="18" t="s">
        <v>22</v>
      </c>
      <c r="AA15" s="18" t="s">
        <v>22</v>
      </c>
      <c r="AB15" s="18" t="s">
        <v>22</v>
      </c>
      <c r="AC15" s="18" t="s">
        <v>22</v>
      </c>
      <c r="AD15" s="18" t="s">
        <v>22</v>
      </c>
      <c r="AE15" s="18" t="s">
        <v>22</v>
      </c>
      <c r="AF15" s="18" t="s">
        <v>22</v>
      </c>
      <c r="AG15" s="18" t="s">
        <v>22</v>
      </c>
      <c r="AH15" s="18" t="s">
        <v>22</v>
      </c>
      <c r="AI15" s="18">
        <v>1</v>
      </c>
    </row>
    <row r="16" spans="1:35" ht="15.75" hidden="1" thickBot="1" x14ac:dyDescent="0.3">
      <c r="A16" s="13"/>
      <c r="B16" s="14" t="s">
        <v>8</v>
      </c>
      <c r="C16" s="117"/>
      <c r="D16" s="16">
        <f t="shared" si="0"/>
        <v>5</v>
      </c>
      <c r="E16" s="17" t="s">
        <v>22</v>
      </c>
      <c r="F16" s="18" t="s">
        <v>22</v>
      </c>
      <c r="G16" s="18" t="s">
        <v>22</v>
      </c>
      <c r="H16" s="18" t="s">
        <v>22</v>
      </c>
      <c r="I16" s="18" t="s">
        <v>22</v>
      </c>
      <c r="J16" s="18" t="s">
        <v>22</v>
      </c>
      <c r="K16" s="18" t="s">
        <v>22</v>
      </c>
      <c r="L16" s="18" t="s">
        <v>22</v>
      </c>
      <c r="M16" s="18" t="s">
        <v>22</v>
      </c>
      <c r="N16" s="18" t="s">
        <v>22</v>
      </c>
      <c r="O16" s="18" t="s">
        <v>22</v>
      </c>
      <c r="P16" s="18" t="s">
        <v>22</v>
      </c>
      <c r="Q16" s="18" t="s">
        <v>22</v>
      </c>
      <c r="R16" s="18" t="s">
        <v>22</v>
      </c>
      <c r="S16" s="18" t="s">
        <v>22</v>
      </c>
      <c r="T16" s="22">
        <v>2</v>
      </c>
      <c r="U16" s="19" t="s">
        <v>22</v>
      </c>
      <c r="V16" s="18" t="s">
        <v>22</v>
      </c>
      <c r="W16" s="18" t="s">
        <v>22</v>
      </c>
      <c r="X16" s="18" t="s">
        <v>22</v>
      </c>
      <c r="Y16" s="19">
        <v>1</v>
      </c>
      <c r="Z16" s="18" t="s">
        <v>22</v>
      </c>
      <c r="AA16" s="18" t="s">
        <v>22</v>
      </c>
      <c r="AB16" s="18" t="s">
        <v>22</v>
      </c>
      <c r="AC16" s="18" t="s">
        <v>22</v>
      </c>
      <c r="AD16" s="18" t="s">
        <v>22</v>
      </c>
      <c r="AE16" s="18" t="s">
        <v>22</v>
      </c>
      <c r="AF16" s="18" t="s">
        <v>22</v>
      </c>
      <c r="AG16" s="18" t="s">
        <v>22</v>
      </c>
      <c r="AH16" s="18" t="s">
        <v>22</v>
      </c>
      <c r="AI16" s="18">
        <v>2</v>
      </c>
    </row>
    <row r="17" spans="1:35" ht="15.75" thickBot="1" x14ac:dyDescent="0.3">
      <c r="A17" s="120"/>
      <c r="B17" s="14" t="s">
        <v>4</v>
      </c>
      <c r="C17" s="116">
        <f>D17/D18</f>
        <v>0.1111111111111111</v>
      </c>
      <c r="D17" s="16">
        <f t="shared" si="0"/>
        <v>1</v>
      </c>
      <c r="E17" s="17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 t="s">
        <v>22</v>
      </c>
      <c r="O17" s="18" t="s">
        <v>22</v>
      </c>
      <c r="P17" s="18" t="s">
        <v>22</v>
      </c>
      <c r="Q17" s="18">
        <v>1</v>
      </c>
      <c r="R17" s="18" t="s">
        <v>22</v>
      </c>
      <c r="S17" s="18">
        <v>0</v>
      </c>
      <c r="T17" s="22" t="s">
        <v>22</v>
      </c>
      <c r="U17" s="19">
        <v>0</v>
      </c>
      <c r="V17" s="18" t="s">
        <v>22</v>
      </c>
      <c r="W17" s="18" t="s">
        <v>22</v>
      </c>
      <c r="X17" s="18">
        <v>0</v>
      </c>
      <c r="Y17" s="19" t="s">
        <v>22</v>
      </c>
      <c r="Z17" s="18" t="s">
        <v>22</v>
      </c>
      <c r="AA17" s="18" t="s">
        <v>22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 t="s">
        <v>22</v>
      </c>
      <c r="AI17" s="18">
        <v>0</v>
      </c>
    </row>
    <row r="18" spans="1:35" ht="15.75" thickBot="1" x14ac:dyDescent="0.3">
      <c r="A18" s="121"/>
      <c r="B18" s="14" t="s">
        <v>4</v>
      </c>
      <c r="C18" s="117"/>
      <c r="D18" s="16">
        <f t="shared" si="0"/>
        <v>9</v>
      </c>
      <c r="E18" s="17">
        <v>0</v>
      </c>
      <c r="F18" s="18">
        <v>0</v>
      </c>
      <c r="G18" s="18">
        <v>0</v>
      </c>
      <c r="H18" s="18">
        <v>0</v>
      </c>
      <c r="I18" s="18">
        <v>1</v>
      </c>
      <c r="J18" s="18">
        <v>2</v>
      </c>
      <c r="K18" s="18">
        <v>0</v>
      </c>
      <c r="L18" s="18">
        <v>0</v>
      </c>
      <c r="M18" s="18">
        <v>0</v>
      </c>
      <c r="N18" s="18" t="s">
        <v>22</v>
      </c>
      <c r="O18" s="18" t="s">
        <v>22</v>
      </c>
      <c r="P18" s="18" t="s">
        <v>22</v>
      </c>
      <c r="Q18" s="18">
        <v>1</v>
      </c>
      <c r="R18" s="18" t="s">
        <v>22</v>
      </c>
      <c r="S18" s="18">
        <v>1</v>
      </c>
      <c r="T18" s="22" t="s">
        <v>22</v>
      </c>
      <c r="U18" s="19">
        <v>1</v>
      </c>
      <c r="V18" s="18" t="s">
        <v>22</v>
      </c>
      <c r="W18" s="18" t="s">
        <v>22</v>
      </c>
      <c r="X18" s="18">
        <v>1</v>
      </c>
      <c r="Y18" s="19" t="s">
        <v>22</v>
      </c>
      <c r="Z18" s="18" t="s">
        <v>22</v>
      </c>
      <c r="AA18" s="18" t="s">
        <v>22</v>
      </c>
      <c r="AB18" s="18">
        <v>1</v>
      </c>
      <c r="AC18" s="18">
        <v>0</v>
      </c>
      <c r="AD18" s="18">
        <v>0</v>
      </c>
      <c r="AE18" s="18">
        <v>1</v>
      </c>
      <c r="AF18" s="18">
        <v>0</v>
      </c>
      <c r="AG18" s="18">
        <v>0</v>
      </c>
      <c r="AH18" s="18" t="s">
        <v>22</v>
      </c>
      <c r="AI18" s="18">
        <v>0</v>
      </c>
    </row>
    <row r="19" spans="1:35" ht="15.75" thickBot="1" x14ac:dyDescent="0.3">
      <c r="A19" s="120"/>
      <c r="B19" s="14" t="s">
        <v>5</v>
      </c>
      <c r="C19" s="116">
        <f>D19/D20</f>
        <v>0.2608695652173913</v>
      </c>
      <c r="D19" s="16">
        <f t="shared" si="0"/>
        <v>54</v>
      </c>
      <c r="E19" s="17">
        <v>4</v>
      </c>
      <c r="F19" s="18">
        <v>1</v>
      </c>
      <c r="G19" s="18">
        <v>1</v>
      </c>
      <c r="H19" s="18">
        <v>4</v>
      </c>
      <c r="I19" s="18">
        <v>1</v>
      </c>
      <c r="J19" s="18">
        <v>0</v>
      </c>
      <c r="K19" s="18">
        <v>1</v>
      </c>
      <c r="L19" s="18">
        <v>0</v>
      </c>
      <c r="M19" s="18">
        <v>0</v>
      </c>
      <c r="N19" s="18">
        <v>0</v>
      </c>
      <c r="O19" s="18">
        <v>1</v>
      </c>
      <c r="P19" s="18">
        <v>2</v>
      </c>
      <c r="Q19" s="18">
        <v>5</v>
      </c>
      <c r="R19" s="18">
        <v>2</v>
      </c>
      <c r="S19" s="18">
        <v>1</v>
      </c>
      <c r="T19" s="22">
        <v>0</v>
      </c>
      <c r="U19" s="19">
        <v>2</v>
      </c>
      <c r="V19" s="18">
        <v>1</v>
      </c>
      <c r="W19" s="18">
        <v>3</v>
      </c>
      <c r="X19" s="18">
        <v>1</v>
      </c>
      <c r="Y19" s="19">
        <v>5</v>
      </c>
      <c r="Z19" s="18">
        <v>0</v>
      </c>
      <c r="AA19" s="18">
        <v>2</v>
      </c>
      <c r="AB19" s="18">
        <v>0</v>
      </c>
      <c r="AC19" s="18">
        <v>2</v>
      </c>
      <c r="AD19" s="18">
        <v>3</v>
      </c>
      <c r="AE19" s="18">
        <v>4</v>
      </c>
      <c r="AF19" s="18">
        <v>1</v>
      </c>
      <c r="AG19" s="18">
        <v>1</v>
      </c>
      <c r="AH19" s="18">
        <v>2</v>
      </c>
      <c r="AI19" s="18">
        <v>4</v>
      </c>
    </row>
    <row r="20" spans="1:35" ht="15.75" thickBot="1" x14ac:dyDescent="0.3">
      <c r="A20" s="121"/>
      <c r="B20" s="14" t="s">
        <v>5</v>
      </c>
      <c r="C20" s="117"/>
      <c r="D20" s="16">
        <f t="shared" si="0"/>
        <v>207</v>
      </c>
      <c r="E20" s="17">
        <v>5</v>
      </c>
      <c r="F20" s="18">
        <v>6</v>
      </c>
      <c r="G20" s="18">
        <v>6</v>
      </c>
      <c r="H20" s="18">
        <v>7</v>
      </c>
      <c r="I20" s="18">
        <v>5</v>
      </c>
      <c r="J20" s="18">
        <v>1</v>
      </c>
      <c r="K20" s="18">
        <v>5</v>
      </c>
      <c r="L20" s="18">
        <v>4</v>
      </c>
      <c r="M20" s="18">
        <v>2</v>
      </c>
      <c r="N20" s="18">
        <v>5</v>
      </c>
      <c r="O20" s="18">
        <v>5</v>
      </c>
      <c r="P20" s="18">
        <v>9</v>
      </c>
      <c r="Q20" s="18">
        <v>11</v>
      </c>
      <c r="R20" s="18">
        <v>6</v>
      </c>
      <c r="S20" s="18">
        <v>5</v>
      </c>
      <c r="T20" s="22">
        <v>4</v>
      </c>
      <c r="U20" s="19">
        <v>8</v>
      </c>
      <c r="V20" s="18">
        <v>9</v>
      </c>
      <c r="W20" s="18">
        <v>6</v>
      </c>
      <c r="X20" s="18">
        <v>7</v>
      </c>
      <c r="Y20" s="19">
        <v>11</v>
      </c>
      <c r="Z20" s="18">
        <v>4</v>
      </c>
      <c r="AA20" s="18">
        <v>7</v>
      </c>
      <c r="AB20" s="18">
        <v>4</v>
      </c>
      <c r="AC20" s="18">
        <v>12</v>
      </c>
      <c r="AD20" s="18">
        <v>11</v>
      </c>
      <c r="AE20" s="18">
        <v>12</v>
      </c>
      <c r="AF20" s="18">
        <v>4</v>
      </c>
      <c r="AG20" s="18">
        <v>8</v>
      </c>
      <c r="AH20" s="18">
        <v>6</v>
      </c>
      <c r="AI20" s="18">
        <v>12</v>
      </c>
    </row>
    <row r="21" spans="1:35" ht="15.75" thickBot="1" x14ac:dyDescent="0.3">
      <c r="A21" s="120"/>
      <c r="B21" s="21" t="s">
        <v>6</v>
      </c>
      <c r="C21" s="116">
        <f>D21/D22</f>
        <v>0.33333333333333331</v>
      </c>
      <c r="D21" s="16">
        <f>SUM(E21:AI21)</f>
        <v>1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22">
        <v>0</v>
      </c>
      <c r="U21" s="19">
        <v>0</v>
      </c>
      <c r="V21" s="18">
        <v>0</v>
      </c>
      <c r="W21" s="18">
        <v>0</v>
      </c>
      <c r="X21" s="18">
        <v>0</v>
      </c>
      <c r="Y21" s="19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</row>
    <row r="22" spans="1:35" ht="15.75" thickBot="1" x14ac:dyDescent="0.3">
      <c r="A22" s="121"/>
      <c r="B22" s="14" t="s">
        <v>6</v>
      </c>
      <c r="C22" s="117"/>
      <c r="D22" s="16">
        <f t="shared" si="0"/>
        <v>3</v>
      </c>
      <c r="E22" s="17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</v>
      </c>
      <c r="K22" s="18">
        <v>0</v>
      </c>
      <c r="L22" s="18">
        <v>0</v>
      </c>
      <c r="M22" s="18">
        <v>1</v>
      </c>
      <c r="N22" s="18">
        <v>0</v>
      </c>
      <c r="O22" s="18">
        <v>0</v>
      </c>
      <c r="P22" s="18">
        <v>1</v>
      </c>
      <c r="Q22" s="18">
        <v>0</v>
      </c>
      <c r="R22" s="18">
        <v>0</v>
      </c>
      <c r="S22" s="18">
        <v>0</v>
      </c>
      <c r="T22" s="22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</row>
    <row r="23" spans="1:35" ht="15.75" thickBot="1" x14ac:dyDescent="0.3">
      <c r="A23" s="120"/>
      <c r="B23" s="50" t="s">
        <v>7</v>
      </c>
      <c r="C23" s="116">
        <v>0</v>
      </c>
      <c r="D23" s="16">
        <f t="shared" si="0"/>
        <v>0</v>
      </c>
      <c r="E23" s="46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8">
        <v>0</v>
      </c>
      <c r="U23" s="19">
        <v>0</v>
      </c>
      <c r="V23" s="18">
        <v>0</v>
      </c>
      <c r="W23" s="18">
        <v>0</v>
      </c>
      <c r="X23" s="18">
        <v>0</v>
      </c>
      <c r="Y23" s="19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</row>
    <row r="24" spans="1:35" ht="15.75" thickBot="1" x14ac:dyDescent="0.3">
      <c r="A24" s="121"/>
      <c r="B24" s="50" t="s">
        <v>7</v>
      </c>
      <c r="C24" s="117"/>
      <c r="D24" s="16">
        <f t="shared" si="0"/>
        <v>0</v>
      </c>
      <c r="E24" s="46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8">
        <v>0</v>
      </c>
      <c r="U24" s="19">
        <v>0</v>
      </c>
      <c r="V24" s="18">
        <v>0</v>
      </c>
      <c r="W24" s="18">
        <v>0</v>
      </c>
      <c r="X24" s="18">
        <v>0</v>
      </c>
      <c r="Y24" s="19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</row>
  </sheetData>
  <mergeCells count="20">
    <mergeCell ref="A19:A20"/>
    <mergeCell ref="A21:A22"/>
    <mergeCell ref="A23:A24"/>
    <mergeCell ref="A3:A4"/>
    <mergeCell ref="A9:A10"/>
    <mergeCell ref="A11:A12"/>
    <mergeCell ref="A13:A14"/>
    <mergeCell ref="A17:A18"/>
    <mergeCell ref="C11:C12"/>
    <mergeCell ref="E2:T2"/>
    <mergeCell ref="C3:C4"/>
    <mergeCell ref="C5:C6"/>
    <mergeCell ref="C7:C8"/>
    <mergeCell ref="C9:C10"/>
    <mergeCell ref="C23:C24"/>
    <mergeCell ref="C13:C14"/>
    <mergeCell ref="C15:C16"/>
    <mergeCell ref="C17:C18"/>
    <mergeCell ref="C19:C20"/>
    <mergeCell ref="C21:C2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"/>
  <sheetViews>
    <sheetView workbookViewId="0">
      <selection activeCell="B1" sqref="B1"/>
    </sheetView>
  </sheetViews>
  <sheetFormatPr defaultRowHeight="18.75" x14ac:dyDescent="0.3"/>
  <cols>
    <col min="1" max="1" width="3.5703125" style="25" customWidth="1"/>
    <col min="2" max="2" width="21" style="94" customWidth="1"/>
    <col min="3" max="3" width="7.42578125" style="25" customWidth="1"/>
    <col min="4" max="4" width="6.85546875" style="25" customWidth="1"/>
    <col min="5" max="36" width="5.7109375" style="21" customWidth="1"/>
    <col min="37" max="16384" width="9.140625" style="21"/>
  </cols>
  <sheetData>
    <row r="1" spans="1:39" ht="93.75" customHeight="1" thickBot="1" x14ac:dyDescent="0.3">
      <c r="B1" s="115" t="s">
        <v>77</v>
      </c>
      <c r="C1" s="26" t="s">
        <v>21</v>
      </c>
      <c r="D1" s="27" t="s">
        <v>12</v>
      </c>
      <c r="E1" s="28" t="s">
        <v>13</v>
      </c>
      <c r="F1" s="29" t="s">
        <v>14</v>
      </c>
      <c r="G1" s="29" t="s">
        <v>15</v>
      </c>
      <c r="H1" s="29" t="s">
        <v>16</v>
      </c>
      <c r="I1" s="29" t="s">
        <v>19</v>
      </c>
      <c r="J1" s="29" t="s">
        <v>18</v>
      </c>
      <c r="K1" s="29" t="s">
        <v>39</v>
      </c>
      <c r="L1" s="30" t="s">
        <v>17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19</v>
      </c>
      <c r="R1" s="29" t="s">
        <v>18</v>
      </c>
      <c r="S1" s="29" t="s">
        <v>39</v>
      </c>
      <c r="T1" s="30" t="s">
        <v>17</v>
      </c>
      <c r="U1" s="31" t="s">
        <v>37</v>
      </c>
      <c r="V1" s="32" t="s">
        <v>36</v>
      </c>
      <c r="W1" s="32" t="s">
        <v>35</v>
      </c>
      <c r="X1" s="32" t="s">
        <v>10</v>
      </c>
      <c r="Y1" s="33" t="s">
        <v>34</v>
      </c>
      <c r="Z1" s="32" t="s">
        <v>33</v>
      </c>
      <c r="AA1" s="32" t="s">
        <v>32</v>
      </c>
      <c r="AB1" s="32" t="s">
        <v>31</v>
      </c>
      <c r="AC1" s="32" t="s">
        <v>30</v>
      </c>
      <c r="AD1" s="32" t="s">
        <v>29</v>
      </c>
      <c r="AE1" s="32" t="s">
        <v>28</v>
      </c>
      <c r="AF1" s="32" t="s">
        <v>27</v>
      </c>
      <c r="AG1" s="32" t="s">
        <v>26</v>
      </c>
      <c r="AH1" s="32" t="s">
        <v>25</v>
      </c>
      <c r="AI1" s="32" t="s">
        <v>24</v>
      </c>
      <c r="AJ1" s="32" t="s">
        <v>23</v>
      </c>
    </row>
    <row r="2" spans="1:39" ht="19.5" thickBot="1" x14ac:dyDescent="0.35">
      <c r="A2" s="13"/>
      <c r="B2" s="95" t="s">
        <v>55</v>
      </c>
      <c r="C2" s="15">
        <f>D2/32</f>
        <v>5.09375</v>
      </c>
      <c r="D2" s="16">
        <f t="shared" ref="D2" si="0">SUM(E2:AJ2)</f>
        <v>163</v>
      </c>
      <c r="E2" s="17">
        <v>6</v>
      </c>
      <c r="F2" s="18">
        <v>4</v>
      </c>
      <c r="G2" s="18">
        <v>3</v>
      </c>
      <c r="H2" s="18">
        <v>8</v>
      </c>
      <c r="I2" s="18">
        <v>14</v>
      </c>
      <c r="J2" s="18">
        <v>8</v>
      </c>
      <c r="K2" s="18">
        <v>6</v>
      </c>
      <c r="L2" s="18">
        <v>0</v>
      </c>
      <c r="M2" s="18">
        <v>10</v>
      </c>
      <c r="N2" s="18">
        <v>8</v>
      </c>
      <c r="O2" s="18">
        <v>4</v>
      </c>
      <c r="P2" s="18">
        <v>3</v>
      </c>
      <c r="Q2" s="18">
        <v>10</v>
      </c>
      <c r="R2" s="18">
        <v>3</v>
      </c>
      <c r="S2" s="18">
        <v>9</v>
      </c>
      <c r="T2" s="18" t="s">
        <v>22</v>
      </c>
      <c r="U2" s="19">
        <v>6</v>
      </c>
      <c r="V2" s="18">
        <v>1</v>
      </c>
      <c r="W2" s="18">
        <v>9</v>
      </c>
      <c r="X2" s="18">
        <v>5</v>
      </c>
      <c r="Y2" s="19">
        <v>4</v>
      </c>
      <c r="Z2" s="18">
        <v>7</v>
      </c>
      <c r="AA2" s="18">
        <v>7</v>
      </c>
      <c r="AB2" s="18">
        <v>4</v>
      </c>
      <c r="AC2" s="18">
        <v>4</v>
      </c>
      <c r="AD2" s="18">
        <v>2</v>
      </c>
      <c r="AE2" s="18">
        <v>4</v>
      </c>
      <c r="AF2" s="18">
        <v>2</v>
      </c>
      <c r="AG2" s="18">
        <v>6</v>
      </c>
      <c r="AH2" s="18">
        <v>2</v>
      </c>
      <c r="AI2" s="18">
        <v>2</v>
      </c>
      <c r="AJ2" s="18">
        <v>2</v>
      </c>
    </row>
    <row r="3" spans="1:39" ht="15.75" thickBot="1" x14ac:dyDescent="0.3">
      <c r="A3" s="122"/>
      <c r="B3" s="118" t="s">
        <v>72</v>
      </c>
      <c r="C3" s="123">
        <f>D3/D4</f>
        <v>0.35416666666666669</v>
      </c>
      <c r="D3" s="16">
        <f t="shared" ref="D3:D4" si="1">SUM(E3:AI3)</f>
        <v>68</v>
      </c>
      <c r="E3" s="17">
        <v>2</v>
      </c>
      <c r="F3" s="18">
        <v>2</v>
      </c>
      <c r="G3" s="18">
        <v>1</v>
      </c>
      <c r="H3" s="18">
        <v>4</v>
      </c>
      <c r="I3" s="18">
        <v>7</v>
      </c>
      <c r="J3" s="18">
        <v>4</v>
      </c>
      <c r="K3" s="18">
        <v>3</v>
      </c>
      <c r="L3" s="18">
        <v>0</v>
      </c>
      <c r="M3" s="18">
        <v>4</v>
      </c>
      <c r="N3" s="18">
        <v>4</v>
      </c>
      <c r="O3" s="18">
        <v>2</v>
      </c>
      <c r="P3" s="18">
        <v>1</v>
      </c>
      <c r="Q3" s="18">
        <v>2</v>
      </c>
      <c r="R3" s="18">
        <v>0</v>
      </c>
      <c r="S3" s="18">
        <v>3</v>
      </c>
      <c r="T3" s="22" t="s">
        <v>22</v>
      </c>
      <c r="U3" s="19">
        <v>3</v>
      </c>
      <c r="V3" s="18">
        <v>0</v>
      </c>
      <c r="W3" s="18">
        <v>3</v>
      </c>
      <c r="X3" s="18">
        <v>2</v>
      </c>
      <c r="Y3" s="19">
        <v>1</v>
      </c>
      <c r="Z3" s="18">
        <v>3</v>
      </c>
      <c r="AA3" s="18">
        <v>4</v>
      </c>
      <c r="AB3" s="18">
        <v>0</v>
      </c>
      <c r="AC3" s="18">
        <v>2</v>
      </c>
      <c r="AD3" s="18">
        <v>1</v>
      </c>
      <c r="AE3" s="18">
        <v>2</v>
      </c>
      <c r="AF3" s="18">
        <v>1</v>
      </c>
      <c r="AG3" s="18">
        <v>3</v>
      </c>
      <c r="AH3" s="18">
        <v>1</v>
      </c>
      <c r="AI3" s="18">
        <v>3</v>
      </c>
    </row>
    <row r="4" spans="1:39" ht="15.75" thickBot="1" x14ac:dyDescent="0.3">
      <c r="A4" s="122"/>
      <c r="B4" s="119"/>
      <c r="C4" s="117"/>
      <c r="D4" s="16">
        <f t="shared" si="1"/>
        <v>192</v>
      </c>
      <c r="E4" s="17">
        <v>6</v>
      </c>
      <c r="F4" s="18">
        <v>6</v>
      </c>
      <c r="G4" s="18">
        <v>8</v>
      </c>
      <c r="H4" s="18">
        <v>7</v>
      </c>
      <c r="I4" s="18">
        <v>12</v>
      </c>
      <c r="J4" s="18">
        <v>7</v>
      </c>
      <c r="K4" s="18">
        <v>7</v>
      </c>
      <c r="L4" s="18">
        <v>4</v>
      </c>
      <c r="M4" s="18">
        <v>10</v>
      </c>
      <c r="N4" s="18">
        <v>9</v>
      </c>
      <c r="O4" s="18">
        <v>7</v>
      </c>
      <c r="P4" s="18">
        <v>5</v>
      </c>
      <c r="Q4" s="18">
        <v>5</v>
      </c>
      <c r="R4" s="18">
        <v>7</v>
      </c>
      <c r="S4" s="18">
        <v>6</v>
      </c>
      <c r="T4" s="22" t="s">
        <v>22</v>
      </c>
      <c r="U4" s="19">
        <v>5</v>
      </c>
      <c r="V4" s="18">
        <v>2</v>
      </c>
      <c r="W4" s="18">
        <v>8</v>
      </c>
      <c r="X4" s="18">
        <v>4</v>
      </c>
      <c r="Y4" s="19">
        <v>6</v>
      </c>
      <c r="Z4" s="18">
        <v>9</v>
      </c>
      <c r="AA4" s="18">
        <v>5</v>
      </c>
      <c r="AB4" s="18">
        <v>7</v>
      </c>
      <c r="AC4" s="18">
        <v>7</v>
      </c>
      <c r="AD4" s="18">
        <v>4</v>
      </c>
      <c r="AE4" s="18">
        <v>5</v>
      </c>
      <c r="AF4" s="18">
        <v>1</v>
      </c>
      <c r="AG4" s="18">
        <v>4</v>
      </c>
      <c r="AH4" s="18">
        <v>5</v>
      </c>
      <c r="AI4" s="18">
        <v>14</v>
      </c>
    </row>
    <row r="5" spans="1:39" ht="15.75" thickBot="1" x14ac:dyDescent="0.3">
      <c r="B5" s="118" t="s">
        <v>73</v>
      </c>
      <c r="C5" s="116">
        <f>D5/D6</f>
        <v>0.42424242424242425</v>
      </c>
      <c r="D5" s="16">
        <f t="shared" ref="D5:D6" si="2">SUM(E5:AJ5)</f>
        <v>28</v>
      </c>
      <c r="E5" s="17">
        <v>2</v>
      </c>
      <c r="F5" s="18">
        <v>0</v>
      </c>
      <c r="G5" s="18">
        <v>1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1</v>
      </c>
      <c r="N5" s="18" t="s">
        <v>22</v>
      </c>
      <c r="O5" s="18">
        <v>0</v>
      </c>
      <c r="P5" s="18">
        <v>1</v>
      </c>
      <c r="Q5" s="18">
        <v>6</v>
      </c>
      <c r="R5" s="18">
        <v>1</v>
      </c>
      <c r="S5" s="18">
        <v>4</v>
      </c>
      <c r="T5" s="22" t="s">
        <v>22</v>
      </c>
      <c r="U5" s="19">
        <v>0</v>
      </c>
      <c r="V5" s="18">
        <v>1</v>
      </c>
      <c r="W5" s="18">
        <v>3</v>
      </c>
      <c r="X5" s="18">
        <v>1</v>
      </c>
      <c r="Y5" s="19">
        <v>1</v>
      </c>
      <c r="Z5" s="18">
        <v>1</v>
      </c>
      <c r="AA5" s="18">
        <v>1</v>
      </c>
      <c r="AB5" s="18">
        <v>4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M5" s="25"/>
    </row>
    <row r="6" spans="1:39" ht="15.75" thickBot="1" x14ac:dyDescent="0.3">
      <c r="B6" s="119"/>
      <c r="C6" s="117"/>
      <c r="D6" s="16">
        <f t="shared" si="2"/>
        <v>66</v>
      </c>
      <c r="E6" s="17">
        <v>5</v>
      </c>
      <c r="F6" s="18">
        <v>0</v>
      </c>
      <c r="G6" s="18">
        <v>2</v>
      </c>
      <c r="H6" s="18">
        <v>0</v>
      </c>
      <c r="I6" s="18">
        <v>0</v>
      </c>
      <c r="J6" s="18">
        <v>0</v>
      </c>
      <c r="K6" s="18">
        <v>2</v>
      </c>
      <c r="L6" s="18">
        <v>0</v>
      </c>
      <c r="M6" s="18">
        <v>2</v>
      </c>
      <c r="N6" s="18" t="s">
        <v>22</v>
      </c>
      <c r="O6" s="18">
        <v>0</v>
      </c>
      <c r="P6" s="18">
        <v>2</v>
      </c>
      <c r="Q6" s="18">
        <v>10</v>
      </c>
      <c r="R6" s="18">
        <v>2</v>
      </c>
      <c r="S6" s="18">
        <v>5</v>
      </c>
      <c r="T6" s="22" t="s">
        <v>22</v>
      </c>
      <c r="U6" s="19">
        <v>1</v>
      </c>
      <c r="V6" s="18">
        <v>8</v>
      </c>
      <c r="W6" s="18">
        <v>4</v>
      </c>
      <c r="X6" s="18">
        <v>2</v>
      </c>
      <c r="Y6" s="19">
        <v>4</v>
      </c>
      <c r="Z6" s="18">
        <v>3</v>
      </c>
      <c r="AA6" s="18">
        <v>2</v>
      </c>
      <c r="AB6" s="18">
        <v>4</v>
      </c>
      <c r="AC6" s="18">
        <v>1</v>
      </c>
      <c r="AD6" s="18">
        <v>0</v>
      </c>
      <c r="AE6" s="18">
        <v>0</v>
      </c>
      <c r="AF6" s="18">
        <v>0</v>
      </c>
      <c r="AG6" s="18">
        <v>2</v>
      </c>
      <c r="AH6" s="18">
        <v>0</v>
      </c>
      <c r="AI6" s="18">
        <v>4</v>
      </c>
      <c r="AJ6" s="18">
        <v>1</v>
      </c>
    </row>
    <row r="7" spans="1:39" ht="15" x14ac:dyDescent="0.25">
      <c r="B7" s="118" t="s">
        <v>56</v>
      </c>
      <c r="C7" s="100">
        <f>D7/32</f>
        <v>3.9375</v>
      </c>
      <c r="D7" s="98">
        <v>126</v>
      </c>
      <c r="E7" s="17">
        <v>2</v>
      </c>
      <c r="F7" s="18">
        <v>0</v>
      </c>
      <c r="G7" s="18">
        <v>5</v>
      </c>
      <c r="H7" s="18">
        <v>0</v>
      </c>
      <c r="I7" s="18">
        <v>5</v>
      </c>
      <c r="J7" s="18">
        <v>0</v>
      </c>
      <c r="K7" s="18">
        <v>2</v>
      </c>
      <c r="L7" s="18">
        <v>1</v>
      </c>
      <c r="M7" s="18">
        <v>5</v>
      </c>
      <c r="N7" s="18">
        <v>1</v>
      </c>
      <c r="O7" s="18">
        <v>0</v>
      </c>
      <c r="P7" s="18">
        <v>1</v>
      </c>
      <c r="Q7" s="18">
        <v>3</v>
      </c>
      <c r="R7" s="18">
        <v>2</v>
      </c>
      <c r="S7" s="18">
        <v>2</v>
      </c>
      <c r="T7" s="22" t="s">
        <v>22</v>
      </c>
      <c r="U7" s="19">
        <v>1</v>
      </c>
      <c r="V7" s="18">
        <v>2</v>
      </c>
      <c r="W7" s="18">
        <v>3</v>
      </c>
      <c r="X7" s="18">
        <v>3</v>
      </c>
      <c r="Y7" s="19">
        <v>3</v>
      </c>
      <c r="Z7" s="18">
        <v>2</v>
      </c>
      <c r="AA7" s="18">
        <v>0</v>
      </c>
      <c r="AB7" s="18">
        <v>1</v>
      </c>
      <c r="AC7" s="18">
        <v>4</v>
      </c>
      <c r="AD7" s="18">
        <v>0</v>
      </c>
      <c r="AE7" s="18">
        <v>2</v>
      </c>
      <c r="AF7" s="18">
        <v>0</v>
      </c>
      <c r="AG7" s="18">
        <v>0</v>
      </c>
      <c r="AH7" s="18">
        <v>1</v>
      </c>
      <c r="AI7" s="18">
        <v>7</v>
      </c>
    </row>
    <row r="8" spans="1:39" ht="15.75" thickBot="1" x14ac:dyDescent="0.3">
      <c r="B8" s="119"/>
      <c r="C8" s="99"/>
      <c r="D8" s="114"/>
      <c r="E8" s="17">
        <v>3</v>
      </c>
      <c r="F8" s="18">
        <v>1</v>
      </c>
      <c r="G8" s="18">
        <v>2</v>
      </c>
      <c r="H8" s="18">
        <v>1</v>
      </c>
      <c r="I8" s="18">
        <v>4</v>
      </c>
      <c r="J8" s="18">
        <v>2</v>
      </c>
      <c r="K8" s="18">
        <v>2</v>
      </c>
      <c r="L8" s="18">
        <v>0</v>
      </c>
      <c r="M8" s="18">
        <v>1</v>
      </c>
      <c r="N8" s="18">
        <v>2</v>
      </c>
      <c r="O8" s="18">
        <v>1</v>
      </c>
      <c r="P8" s="18">
        <v>2</v>
      </c>
      <c r="Q8" s="18">
        <v>5</v>
      </c>
      <c r="R8" s="18">
        <v>1</v>
      </c>
      <c r="S8" s="18">
        <v>5</v>
      </c>
      <c r="T8" s="22" t="s">
        <v>22</v>
      </c>
      <c r="U8" s="19">
        <v>3</v>
      </c>
      <c r="V8" s="18">
        <v>2</v>
      </c>
      <c r="W8" s="18">
        <v>7</v>
      </c>
      <c r="X8" s="18">
        <v>0</v>
      </c>
      <c r="Y8" s="19">
        <v>1</v>
      </c>
      <c r="Z8" s="18">
        <v>3</v>
      </c>
      <c r="AA8" s="18">
        <v>2</v>
      </c>
      <c r="AB8" s="18">
        <v>1</v>
      </c>
      <c r="AC8" s="18">
        <v>0</v>
      </c>
      <c r="AD8" s="18">
        <v>5</v>
      </c>
      <c r="AE8" s="18">
        <v>0</v>
      </c>
      <c r="AF8" s="18">
        <v>3</v>
      </c>
      <c r="AG8" s="18">
        <v>2</v>
      </c>
      <c r="AH8" s="18">
        <v>5</v>
      </c>
      <c r="AI8" s="18">
        <v>2</v>
      </c>
    </row>
    <row r="9" spans="1:39" ht="19.5" thickBot="1" x14ac:dyDescent="0.35">
      <c r="B9" s="95" t="s">
        <v>74</v>
      </c>
      <c r="C9" s="42">
        <f>D9/32</f>
        <v>0.5625</v>
      </c>
      <c r="D9" s="16">
        <f t="shared" ref="D9" si="3">SUM(E9:AI9)</f>
        <v>18</v>
      </c>
      <c r="E9" s="17">
        <v>0</v>
      </c>
      <c r="F9" s="18">
        <v>3</v>
      </c>
      <c r="G9" s="18">
        <v>1</v>
      </c>
      <c r="H9" s="18">
        <v>2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2</v>
      </c>
      <c r="O9" s="18">
        <v>0</v>
      </c>
      <c r="P9" s="18">
        <v>0</v>
      </c>
      <c r="Q9" s="18">
        <v>0</v>
      </c>
      <c r="R9" s="18">
        <v>0</v>
      </c>
      <c r="S9" s="18">
        <v>1</v>
      </c>
      <c r="T9" s="22" t="s">
        <v>22</v>
      </c>
      <c r="U9" s="19">
        <v>2</v>
      </c>
      <c r="V9" s="18">
        <v>1</v>
      </c>
      <c r="W9" s="18">
        <v>0</v>
      </c>
      <c r="X9" s="18">
        <v>2</v>
      </c>
      <c r="Y9" s="19">
        <v>1</v>
      </c>
      <c r="Z9" s="18">
        <v>0</v>
      </c>
      <c r="AA9" s="18">
        <v>0</v>
      </c>
      <c r="AB9" s="18">
        <v>0</v>
      </c>
      <c r="AC9" s="18">
        <v>1</v>
      </c>
      <c r="AD9" s="18">
        <v>0</v>
      </c>
      <c r="AE9" s="18">
        <v>0</v>
      </c>
      <c r="AF9" s="18">
        <v>1</v>
      </c>
      <c r="AG9" s="18">
        <v>0</v>
      </c>
      <c r="AH9" s="18">
        <v>0</v>
      </c>
      <c r="AI9" s="18">
        <v>1</v>
      </c>
    </row>
    <row r="10" spans="1:39" ht="19.5" thickBot="1" x14ac:dyDescent="0.35">
      <c r="B10" s="95" t="s">
        <v>57</v>
      </c>
      <c r="C10" s="15">
        <f>D10/32</f>
        <v>1.625</v>
      </c>
      <c r="D10" s="16">
        <f t="shared" ref="D10:D12" si="4">SUM(E10:AI10)</f>
        <v>52</v>
      </c>
      <c r="E10" s="17">
        <v>4</v>
      </c>
      <c r="F10" s="18">
        <v>1</v>
      </c>
      <c r="G10" s="18">
        <v>1</v>
      </c>
      <c r="H10" s="18">
        <v>0</v>
      </c>
      <c r="I10" s="18">
        <v>1</v>
      </c>
      <c r="J10" s="18">
        <v>2</v>
      </c>
      <c r="K10" s="18">
        <v>1</v>
      </c>
      <c r="L10" s="18" t="s">
        <v>22</v>
      </c>
      <c r="M10" s="18">
        <v>2</v>
      </c>
      <c r="N10" s="18">
        <v>1</v>
      </c>
      <c r="O10" s="18">
        <v>2</v>
      </c>
      <c r="P10" s="18">
        <v>3</v>
      </c>
      <c r="Q10" s="18">
        <v>5</v>
      </c>
      <c r="R10" s="18">
        <v>1</v>
      </c>
      <c r="S10" s="18">
        <v>5</v>
      </c>
      <c r="T10" s="22">
        <v>0</v>
      </c>
      <c r="U10" s="19">
        <v>0</v>
      </c>
      <c r="V10" s="18">
        <v>5</v>
      </c>
      <c r="W10" s="18">
        <v>1</v>
      </c>
      <c r="X10" s="18">
        <v>1</v>
      </c>
      <c r="Y10" s="19">
        <v>2</v>
      </c>
      <c r="Z10" s="18">
        <v>4</v>
      </c>
      <c r="AA10" s="18">
        <v>2</v>
      </c>
      <c r="AB10" s="18">
        <v>0</v>
      </c>
      <c r="AC10" s="18">
        <v>0</v>
      </c>
      <c r="AD10" s="18">
        <v>0</v>
      </c>
      <c r="AE10" s="18">
        <v>0</v>
      </c>
      <c r="AF10" s="18">
        <v>2</v>
      </c>
      <c r="AG10" s="18">
        <v>2</v>
      </c>
      <c r="AH10" s="18">
        <v>3</v>
      </c>
      <c r="AI10" s="18">
        <v>1</v>
      </c>
    </row>
    <row r="11" spans="1:39" ht="19.5" thickBot="1" x14ac:dyDescent="0.35">
      <c r="B11" s="95" t="s">
        <v>75</v>
      </c>
      <c r="C11" s="15">
        <f>D11/32</f>
        <v>0.65625</v>
      </c>
      <c r="D11" s="16">
        <f t="shared" si="4"/>
        <v>21</v>
      </c>
      <c r="E11" s="17">
        <v>0</v>
      </c>
      <c r="F11" s="18">
        <v>0</v>
      </c>
      <c r="G11" s="18">
        <v>2</v>
      </c>
      <c r="H11" s="18">
        <v>0</v>
      </c>
      <c r="I11" s="18">
        <v>1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18">
        <v>1</v>
      </c>
      <c r="P11" s="18">
        <v>0</v>
      </c>
      <c r="Q11" s="18">
        <v>0</v>
      </c>
      <c r="R11" s="18">
        <v>1</v>
      </c>
      <c r="S11" s="18">
        <v>3</v>
      </c>
      <c r="T11" s="22" t="s">
        <v>22</v>
      </c>
      <c r="U11" s="19">
        <v>1</v>
      </c>
      <c r="V11" s="18">
        <v>1</v>
      </c>
      <c r="W11" s="18">
        <v>1</v>
      </c>
      <c r="X11" s="18">
        <v>2</v>
      </c>
      <c r="Y11" s="19">
        <v>1</v>
      </c>
      <c r="Z11" s="18">
        <v>1</v>
      </c>
      <c r="AA11" s="18">
        <v>0</v>
      </c>
      <c r="AB11" s="18">
        <v>3</v>
      </c>
      <c r="AC11" s="18">
        <v>0</v>
      </c>
      <c r="AD11" s="18">
        <v>0</v>
      </c>
      <c r="AE11" s="18">
        <v>0</v>
      </c>
      <c r="AF11" s="18">
        <v>1</v>
      </c>
      <c r="AG11" s="18">
        <v>0</v>
      </c>
      <c r="AH11" s="18">
        <v>0</v>
      </c>
      <c r="AI11" s="18">
        <v>1</v>
      </c>
    </row>
    <row r="12" spans="1:39" ht="19.5" thickBot="1" x14ac:dyDescent="0.35">
      <c r="B12" s="95" t="s">
        <v>46</v>
      </c>
      <c r="C12" s="15">
        <f>D12/32</f>
        <v>1.15625</v>
      </c>
      <c r="D12" s="16">
        <f t="shared" si="4"/>
        <v>37</v>
      </c>
      <c r="E12" s="17">
        <v>2</v>
      </c>
      <c r="F12" s="18">
        <v>0</v>
      </c>
      <c r="G12" s="18">
        <v>1</v>
      </c>
      <c r="H12" s="18">
        <v>1</v>
      </c>
      <c r="I12" s="18">
        <v>2</v>
      </c>
      <c r="J12" s="18">
        <v>1</v>
      </c>
      <c r="K12" s="18">
        <v>0</v>
      </c>
      <c r="L12" s="18" t="s">
        <v>22</v>
      </c>
      <c r="M12" s="18">
        <v>1</v>
      </c>
      <c r="N12" s="18">
        <v>3</v>
      </c>
      <c r="O12" s="18">
        <v>2</v>
      </c>
      <c r="P12" s="18">
        <v>0</v>
      </c>
      <c r="Q12" s="18">
        <v>2</v>
      </c>
      <c r="R12" s="18">
        <v>0</v>
      </c>
      <c r="S12" s="18">
        <v>1</v>
      </c>
      <c r="T12" s="22">
        <v>1</v>
      </c>
      <c r="U12" s="19">
        <v>1</v>
      </c>
      <c r="V12" s="18">
        <v>2</v>
      </c>
      <c r="W12" s="18">
        <v>2</v>
      </c>
      <c r="X12" s="18">
        <v>0</v>
      </c>
      <c r="Y12" s="19">
        <v>0</v>
      </c>
      <c r="Z12" s="18">
        <v>3</v>
      </c>
      <c r="AA12" s="18">
        <v>1</v>
      </c>
      <c r="AB12" s="18">
        <v>1</v>
      </c>
      <c r="AC12" s="18">
        <v>0</v>
      </c>
      <c r="AD12" s="18">
        <v>0</v>
      </c>
      <c r="AE12" s="18">
        <v>1</v>
      </c>
      <c r="AF12" s="18">
        <v>1</v>
      </c>
      <c r="AG12" s="18">
        <v>0</v>
      </c>
      <c r="AH12" s="18">
        <v>3</v>
      </c>
      <c r="AI12" s="18">
        <v>5</v>
      </c>
    </row>
    <row r="13" spans="1:39" ht="19.5" thickBot="1" x14ac:dyDescent="0.35">
      <c r="B13" s="95" t="s">
        <v>47</v>
      </c>
      <c r="C13" s="15">
        <f>D13/32</f>
        <v>0.9375</v>
      </c>
      <c r="D13" s="16">
        <f t="shared" ref="D13" si="5">SUM(E13:AJ13)</f>
        <v>30</v>
      </c>
      <c r="E13" s="17">
        <v>0</v>
      </c>
      <c r="F13" s="18">
        <v>1</v>
      </c>
      <c r="G13" s="18">
        <v>0</v>
      </c>
      <c r="H13" s="18">
        <v>2</v>
      </c>
      <c r="I13" s="18">
        <v>0</v>
      </c>
      <c r="J13" s="18">
        <v>2</v>
      </c>
      <c r="K13" s="18">
        <v>0</v>
      </c>
      <c r="L13" s="18">
        <v>1</v>
      </c>
      <c r="M13" s="18">
        <v>2</v>
      </c>
      <c r="N13" s="18">
        <v>1</v>
      </c>
      <c r="O13" s="18">
        <v>1</v>
      </c>
      <c r="P13" s="18">
        <v>0</v>
      </c>
      <c r="Q13" s="18">
        <v>0</v>
      </c>
      <c r="R13" s="18">
        <v>1</v>
      </c>
      <c r="S13" s="18">
        <v>3</v>
      </c>
      <c r="T13" s="22" t="s">
        <v>22</v>
      </c>
      <c r="U13" s="19">
        <v>1</v>
      </c>
      <c r="V13" s="18">
        <v>1</v>
      </c>
      <c r="W13" s="18">
        <v>0</v>
      </c>
      <c r="X13" s="18">
        <v>0</v>
      </c>
      <c r="Y13" s="19">
        <v>0</v>
      </c>
      <c r="Z13" s="18">
        <v>1</v>
      </c>
      <c r="AA13" s="18">
        <v>2</v>
      </c>
      <c r="AB13" s="18">
        <v>2</v>
      </c>
      <c r="AC13" s="18">
        <v>6</v>
      </c>
      <c r="AD13" s="18">
        <v>0</v>
      </c>
      <c r="AE13" s="18">
        <v>0</v>
      </c>
      <c r="AF13" s="18">
        <v>0</v>
      </c>
      <c r="AG13" s="18">
        <v>1</v>
      </c>
      <c r="AH13" s="18">
        <v>1</v>
      </c>
      <c r="AI13" s="18">
        <v>0</v>
      </c>
      <c r="AJ13" s="18">
        <v>1</v>
      </c>
    </row>
    <row r="14" spans="1:39" ht="15.75" thickBot="1" x14ac:dyDescent="0.3">
      <c r="A14" s="120"/>
      <c r="B14" s="118" t="s">
        <v>76</v>
      </c>
      <c r="C14" s="116">
        <f>D14/D15</f>
        <v>0.33333333333333331</v>
      </c>
      <c r="D14" s="16">
        <f>SUM(E14:AI14)</f>
        <v>1</v>
      </c>
      <c r="E14" s="17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22">
        <v>0</v>
      </c>
      <c r="U14" s="19">
        <v>0</v>
      </c>
      <c r="V14" s="18">
        <v>0</v>
      </c>
      <c r="W14" s="18">
        <v>0</v>
      </c>
      <c r="X14" s="18">
        <v>0</v>
      </c>
      <c r="Y14" s="19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</row>
    <row r="15" spans="1:39" ht="15" x14ac:dyDescent="0.25">
      <c r="A15" s="121"/>
      <c r="B15" s="119"/>
      <c r="C15" s="117"/>
      <c r="D15" s="16">
        <f t="shared" ref="D15" si="6">SUM(E15:AI15)</f>
        <v>3</v>
      </c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18">
        <v>0</v>
      </c>
      <c r="L15" s="18">
        <v>0</v>
      </c>
      <c r="M15" s="18">
        <v>1</v>
      </c>
      <c r="N15" s="18">
        <v>0</v>
      </c>
      <c r="O15" s="18">
        <v>0</v>
      </c>
      <c r="P15" s="18">
        <v>1</v>
      </c>
      <c r="Q15" s="18">
        <v>0</v>
      </c>
      <c r="R15" s="18">
        <v>0</v>
      </c>
      <c r="S15" s="18">
        <v>0</v>
      </c>
      <c r="T15" s="22">
        <v>0</v>
      </c>
      <c r="U15" s="19">
        <v>0</v>
      </c>
      <c r="V15" s="18">
        <v>0</v>
      </c>
      <c r="W15" s="18">
        <v>0</v>
      </c>
      <c r="X15" s="18">
        <v>0</v>
      </c>
      <c r="Y15" s="19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</row>
  </sheetData>
  <mergeCells count="9">
    <mergeCell ref="C14:C15"/>
    <mergeCell ref="B14:B15"/>
    <mergeCell ref="A14:A15"/>
    <mergeCell ref="A3:A4"/>
    <mergeCell ref="C3:C4"/>
    <mergeCell ref="B3:B4"/>
    <mergeCell ref="C5:C6"/>
    <mergeCell ref="B7:B8"/>
    <mergeCell ref="B5:B6"/>
  </mergeCells>
  <pageMargins left="0.25" right="0.25" top="0.75" bottom="0.75" header="0.3" footer="0.3"/>
  <pageSetup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zoomScale="70" zoomScaleNormal="70" workbookViewId="0">
      <selection activeCell="D20" sqref="D19:E20"/>
    </sheetView>
  </sheetViews>
  <sheetFormatPr defaultRowHeight="15.75" x14ac:dyDescent="0.25"/>
  <cols>
    <col min="1" max="1" width="21" style="23" customWidth="1"/>
    <col min="2" max="2" width="5.5703125" style="21" customWidth="1"/>
    <col min="3" max="3" width="7" style="21" customWidth="1"/>
    <col min="4" max="4" width="7.28515625" style="107" customWidth="1"/>
    <col min="5" max="5" width="6.140625" style="107" customWidth="1"/>
    <col min="6" max="6" width="4.7109375" customWidth="1"/>
    <col min="7" max="7" width="5" customWidth="1"/>
    <col min="8" max="8" width="4.42578125" customWidth="1"/>
    <col min="9" max="9" width="4.85546875" customWidth="1"/>
    <col min="10" max="10" width="4.140625" customWidth="1"/>
    <col min="11" max="11" width="4" customWidth="1"/>
    <col min="12" max="12" width="4.42578125" customWidth="1"/>
    <col min="13" max="15" width="3.85546875" customWidth="1"/>
    <col min="16" max="16" width="4.28515625" customWidth="1"/>
    <col min="17" max="17" width="4.42578125" customWidth="1"/>
    <col min="18" max="18" width="4.28515625" customWidth="1"/>
    <col min="19" max="19" width="4.5703125" customWidth="1"/>
    <col min="20" max="20" width="4" customWidth="1"/>
    <col min="21" max="21" width="4.28515625" customWidth="1"/>
    <col min="22" max="22" width="2.140625" style="21" customWidth="1"/>
    <col min="23" max="37" width="5.7109375" customWidth="1"/>
  </cols>
  <sheetData>
    <row r="1" spans="1:37" ht="93.75" customHeight="1" x14ac:dyDescent="0.25">
      <c r="A1" s="92" t="s">
        <v>58</v>
      </c>
      <c r="B1" s="77" t="s">
        <v>66</v>
      </c>
      <c r="C1" s="77" t="s">
        <v>67</v>
      </c>
      <c r="D1" s="101" t="s">
        <v>70</v>
      </c>
      <c r="E1" s="102" t="s">
        <v>68</v>
      </c>
      <c r="F1" s="2" t="s">
        <v>13</v>
      </c>
      <c r="G1" s="3" t="s">
        <v>14</v>
      </c>
      <c r="H1" s="3" t="s">
        <v>15</v>
      </c>
      <c r="I1" s="3" t="s">
        <v>16</v>
      </c>
      <c r="J1" s="3" t="s">
        <v>19</v>
      </c>
      <c r="K1" s="3" t="s">
        <v>18</v>
      </c>
      <c r="L1" s="3" t="s">
        <v>39</v>
      </c>
      <c r="M1" s="4" t="s">
        <v>17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19</v>
      </c>
      <c r="S1" s="3" t="s">
        <v>18</v>
      </c>
      <c r="T1" s="3" t="s">
        <v>39</v>
      </c>
      <c r="U1" s="4" t="s">
        <v>17</v>
      </c>
      <c r="V1" s="55"/>
      <c r="W1" s="5" t="s">
        <v>37</v>
      </c>
      <c r="X1" s="6" t="s">
        <v>36</v>
      </c>
      <c r="Y1" s="6" t="s">
        <v>35</v>
      </c>
      <c r="Z1" s="6" t="s">
        <v>10</v>
      </c>
      <c r="AA1" s="10" t="s">
        <v>34</v>
      </c>
      <c r="AB1" s="6" t="s">
        <v>33</v>
      </c>
      <c r="AC1" s="6" t="s">
        <v>32</v>
      </c>
      <c r="AD1" s="6" t="s">
        <v>31</v>
      </c>
      <c r="AE1" s="6" t="s">
        <v>30</v>
      </c>
      <c r="AF1" s="6" t="s">
        <v>29</v>
      </c>
      <c r="AG1" s="6" t="s">
        <v>28</v>
      </c>
      <c r="AH1" s="6" t="s">
        <v>27</v>
      </c>
      <c r="AI1" s="6" t="s">
        <v>26</v>
      </c>
      <c r="AJ1" s="6" t="s">
        <v>25</v>
      </c>
      <c r="AK1" s="6" t="s">
        <v>52</v>
      </c>
    </row>
    <row r="2" spans="1:37" ht="16.5" thickBot="1" x14ac:dyDescent="0.3">
      <c r="B2" s="58"/>
      <c r="C2" s="59"/>
      <c r="D2" s="103"/>
      <c r="E2" s="103"/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6"/>
      <c r="V2" s="52"/>
      <c r="W2" s="1"/>
      <c r="X2" s="1"/>
      <c r="Y2" s="1"/>
      <c r="Z2" s="1"/>
    </row>
    <row r="3" spans="1:37" s="85" customFormat="1" ht="19.5" thickBot="1" x14ac:dyDescent="0.35">
      <c r="A3" s="80" t="s">
        <v>55</v>
      </c>
      <c r="B3" s="81">
        <f t="shared" ref="B3:B16" si="0">SUM(F3:U3)</f>
        <v>237</v>
      </c>
      <c r="C3" s="81">
        <f>B3/16</f>
        <v>14.8125</v>
      </c>
      <c r="D3" s="104">
        <f>E3/32</f>
        <v>13.75</v>
      </c>
      <c r="E3" s="105">
        <f t="shared" ref="E3:E12" si="1">SUM(F3:AK3)</f>
        <v>440</v>
      </c>
      <c r="F3" s="108">
        <v>26</v>
      </c>
      <c r="G3" s="109">
        <v>11</v>
      </c>
      <c r="H3" s="109">
        <v>14</v>
      </c>
      <c r="I3" s="109">
        <v>30</v>
      </c>
      <c r="J3" s="109">
        <v>13</v>
      </c>
      <c r="K3" s="109">
        <v>0</v>
      </c>
      <c r="L3" s="109">
        <v>10</v>
      </c>
      <c r="M3" s="109">
        <v>11</v>
      </c>
      <c r="N3" s="109">
        <v>8</v>
      </c>
      <c r="O3" s="109">
        <v>16</v>
      </c>
      <c r="P3" s="109">
        <v>26</v>
      </c>
      <c r="Q3" s="109">
        <v>8</v>
      </c>
      <c r="R3" s="109">
        <v>21</v>
      </c>
      <c r="S3" s="109">
        <v>12</v>
      </c>
      <c r="T3" s="109">
        <v>15</v>
      </c>
      <c r="U3" s="109">
        <v>16</v>
      </c>
      <c r="V3" s="83"/>
      <c r="W3" s="84">
        <v>8</v>
      </c>
      <c r="X3" s="82">
        <v>9</v>
      </c>
      <c r="Y3" s="82">
        <v>20</v>
      </c>
      <c r="Z3" s="82">
        <v>13</v>
      </c>
      <c r="AA3" s="84">
        <v>21</v>
      </c>
      <c r="AB3" s="82">
        <v>2</v>
      </c>
      <c r="AC3" s="82">
        <v>7</v>
      </c>
      <c r="AD3" s="82">
        <v>10</v>
      </c>
      <c r="AE3" s="82">
        <v>14</v>
      </c>
      <c r="AF3" s="82">
        <v>21</v>
      </c>
      <c r="AG3" s="82">
        <v>20</v>
      </c>
      <c r="AH3" s="82">
        <v>13</v>
      </c>
      <c r="AI3" s="82">
        <v>9</v>
      </c>
      <c r="AJ3" s="82">
        <v>11</v>
      </c>
      <c r="AK3" s="82">
        <v>25</v>
      </c>
    </row>
    <row r="4" spans="1:37" s="85" customFormat="1" ht="19.5" thickBot="1" x14ac:dyDescent="0.35">
      <c r="A4" s="129" t="s">
        <v>61</v>
      </c>
      <c r="B4" s="81">
        <f t="shared" si="0"/>
        <v>68</v>
      </c>
      <c r="C4" s="133">
        <v>0.33</v>
      </c>
      <c r="D4" s="127">
        <f>E4/E5</f>
        <v>0.32524271844660196</v>
      </c>
      <c r="E4" s="105">
        <f t="shared" si="1"/>
        <v>134</v>
      </c>
      <c r="F4" s="108">
        <v>8</v>
      </c>
      <c r="G4" s="109">
        <v>3</v>
      </c>
      <c r="H4" s="109">
        <v>4</v>
      </c>
      <c r="I4" s="109">
        <v>7</v>
      </c>
      <c r="J4" s="109">
        <v>4</v>
      </c>
      <c r="K4" s="109">
        <v>0</v>
      </c>
      <c r="L4" s="109">
        <v>4</v>
      </c>
      <c r="M4" s="109">
        <v>3</v>
      </c>
      <c r="N4" s="109">
        <v>3</v>
      </c>
      <c r="O4" s="109">
        <v>4</v>
      </c>
      <c r="P4" s="109">
        <v>9</v>
      </c>
      <c r="Q4" s="109">
        <v>3</v>
      </c>
      <c r="R4" s="109">
        <v>6</v>
      </c>
      <c r="S4" s="109">
        <v>4</v>
      </c>
      <c r="T4" s="109">
        <v>4</v>
      </c>
      <c r="U4" s="110">
        <v>2</v>
      </c>
      <c r="V4" s="83"/>
      <c r="W4" s="84">
        <v>3</v>
      </c>
      <c r="X4" s="82">
        <v>1</v>
      </c>
      <c r="Y4" s="82">
        <v>5</v>
      </c>
      <c r="Z4" s="82">
        <v>6</v>
      </c>
      <c r="AA4" s="84">
        <v>5</v>
      </c>
      <c r="AB4" s="82">
        <v>0</v>
      </c>
      <c r="AC4" s="82">
        <v>4</v>
      </c>
      <c r="AD4" s="82">
        <v>2</v>
      </c>
      <c r="AE4" s="82">
        <v>5</v>
      </c>
      <c r="AF4" s="82">
        <v>7</v>
      </c>
      <c r="AG4" s="82">
        <v>5</v>
      </c>
      <c r="AH4" s="82">
        <v>6</v>
      </c>
      <c r="AI4" s="82">
        <v>4</v>
      </c>
      <c r="AJ4" s="82">
        <v>4</v>
      </c>
      <c r="AK4" s="82">
        <v>9</v>
      </c>
    </row>
    <row r="5" spans="1:37" s="85" customFormat="1" ht="19.5" thickBot="1" x14ac:dyDescent="0.35">
      <c r="A5" s="130"/>
      <c r="B5" s="81">
        <f t="shared" si="0"/>
        <v>204</v>
      </c>
      <c r="C5" s="134"/>
      <c r="D5" s="128"/>
      <c r="E5" s="105">
        <f t="shared" si="1"/>
        <v>412</v>
      </c>
      <c r="F5" s="108">
        <v>15</v>
      </c>
      <c r="G5" s="109">
        <v>8</v>
      </c>
      <c r="H5" s="109">
        <v>11</v>
      </c>
      <c r="I5" s="109">
        <v>16</v>
      </c>
      <c r="J5" s="109">
        <v>12</v>
      </c>
      <c r="K5" s="109">
        <v>2</v>
      </c>
      <c r="L5" s="109">
        <v>15</v>
      </c>
      <c r="M5" s="109">
        <v>18</v>
      </c>
      <c r="N5" s="109">
        <v>10</v>
      </c>
      <c r="O5" s="109">
        <v>12</v>
      </c>
      <c r="P5" s="109">
        <v>20</v>
      </c>
      <c r="Q5" s="109">
        <v>14</v>
      </c>
      <c r="R5" s="109">
        <v>18</v>
      </c>
      <c r="S5" s="109">
        <v>9</v>
      </c>
      <c r="T5" s="109">
        <v>11</v>
      </c>
      <c r="U5" s="110">
        <v>13</v>
      </c>
      <c r="V5" s="83"/>
      <c r="W5" s="84">
        <v>13</v>
      </c>
      <c r="X5" s="82">
        <v>13</v>
      </c>
      <c r="Y5" s="82">
        <v>10</v>
      </c>
      <c r="Z5" s="82">
        <v>17</v>
      </c>
      <c r="AA5" s="84">
        <v>15</v>
      </c>
      <c r="AB5" s="82">
        <v>5</v>
      </c>
      <c r="AC5" s="82">
        <v>10</v>
      </c>
      <c r="AD5" s="82">
        <v>10</v>
      </c>
      <c r="AE5" s="82">
        <v>19</v>
      </c>
      <c r="AF5" s="82">
        <v>26</v>
      </c>
      <c r="AG5" s="82">
        <v>15</v>
      </c>
      <c r="AH5" s="82">
        <v>12</v>
      </c>
      <c r="AI5" s="82">
        <v>13</v>
      </c>
      <c r="AJ5" s="82">
        <v>12</v>
      </c>
      <c r="AK5" s="82">
        <v>18</v>
      </c>
    </row>
    <row r="6" spans="1:37" s="88" customFormat="1" ht="19.5" thickBot="1" x14ac:dyDescent="0.35">
      <c r="A6" s="131" t="s">
        <v>71</v>
      </c>
      <c r="B6" s="81">
        <f t="shared" si="0"/>
        <v>23</v>
      </c>
      <c r="C6" s="133">
        <v>0.27</v>
      </c>
      <c r="D6" s="127">
        <f>E6/E7</f>
        <v>0.2608695652173913</v>
      </c>
      <c r="E6" s="105">
        <f t="shared" si="1"/>
        <v>54</v>
      </c>
      <c r="F6" s="111">
        <v>4</v>
      </c>
      <c r="G6" s="112">
        <v>1</v>
      </c>
      <c r="H6" s="112">
        <v>1</v>
      </c>
      <c r="I6" s="112">
        <v>4</v>
      </c>
      <c r="J6" s="112">
        <v>1</v>
      </c>
      <c r="K6" s="112">
        <v>0</v>
      </c>
      <c r="L6" s="112">
        <v>1</v>
      </c>
      <c r="M6" s="112">
        <v>0</v>
      </c>
      <c r="N6" s="112">
        <v>0</v>
      </c>
      <c r="O6" s="112">
        <v>0</v>
      </c>
      <c r="P6" s="112">
        <v>1</v>
      </c>
      <c r="Q6" s="112">
        <v>2</v>
      </c>
      <c r="R6" s="112">
        <v>5</v>
      </c>
      <c r="S6" s="112">
        <v>2</v>
      </c>
      <c r="T6" s="112">
        <v>1</v>
      </c>
      <c r="U6" s="113">
        <v>0</v>
      </c>
      <c r="V6" s="83"/>
      <c r="W6" s="87">
        <v>2</v>
      </c>
      <c r="X6" s="86">
        <v>1</v>
      </c>
      <c r="Y6" s="86">
        <v>3</v>
      </c>
      <c r="Z6" s="86">
        <v>1</v>
      </c>
      <c r="AA6" s="87">
        <v>5</v>
      </c>
      <c r="AB6" s="86">
        <v>0</v>
      </c>
      <c r="AC6" s="86">
        <v>2</v>
      </c>
      <c r="AD6" s="86">
        <v>0</v>
      </c>
      <c r="AE6" s="86">
        <v>2</v>
      </c>
      <c r="AF6" s="86">
        <v>3</v>
      </c>
      <c r="AG6" s="86">
        <v>4</v>
      </c>
      <c r="AH6" s="86">
        <v>1</v>
      </c>
      <c r="AI6" s="86">
        <v>1</v>
      </c>
      <c r="AJ6" s="86">
        <v>2</v>
      </c>
      <c r="AK6" s="86">
        <v>4</v>
      </c>
    </row>
    <row r="7" spans="1:37" s="88" customFormat="1" ht="19.5" thickBot="1" x14ac:dyDescent="0.35">
      <c r="A7" s="132"/>
      <c r="B7" s="81">
        <f t="shared" si="0"/>
        <v>86</v>
      </c>
      <c r="C7" s="134"/>
      <c r="D7" s="128"/>
      <c r="E7" s="105">
        <f t="shared" si="1"/>
        <v>207</v>
      </c>
      <c r="F7" s="111">
        <v>5</v>
      </c>
      <c r="G7" s="112">
        <v>6</v>
      </c>
      <c r="H7" s="112">
        <v>6</v>
      </c>
      <c r="I7" s="112">
        <v>7</v>
      </c>
      <c r="J7" s="112">
        <v>5</v>
      </c>
      <c r="K7" s="112">
        <v>1</v>
      </c>
      <c r="L7" s="112">
        <v>5</v>
      </c>
      <c r="M7" s="112">
        <v>4</v>
      </c>
      <c r="N7" s="112">
        <v>2</v>
      </c>
      <c r="O7" s="112">
        <v>5</v>
      </c>
      <c r="P7" s="112">
        <v>5</v>
      </c>
      <c r="Q7" s="112">
        <v>9</v>
      </c>
      <c r="R7" s="112">
        <v>11</v>
      </c>
      <c r="S7" s="112">
        <v>6</v>
      </c>
      <c r="T7" s="112">
        <v>5</v>
      </c>
      <c r="U7" s="113">
        <v>4</v>
      </c>
      <c r="V7" s="83"/>
      <c r="W7" s="87">
        <v>8</v>
      </c>
      <c r="X7" s="86">
        <v>9</v>
      </c>
      <c r="Y7" s="86">
        <v>6</v>
      </c>
      <c r="Z7" s="86">
        <v>7</v>
      </c>
      <c r="AA7" s="87">
        <v>11</v>
      </c>
      <c r="AB7" s="86">
        <v>4</v>
      </c>
      <c r="AC7" s="86">
        <v>7</v>
      </c>
      <c r="AD7" s="86">
        <v>4</v>
      </c>
      <c r="AE7" s="86">
        <v>12</v>
      </c>
      <c r="AF7" s="86">
        <v>11</v>
      </c>
      <c r="AG7" s="86">
        <v>12</v>
      </c>
      <c r="AH7" s="86">
        <v>4</v>
      </c>
      <c r="AI7" s="86">
        <v>8</v>
      </c>
      <c r="AJ7" s="86">
        <v>6</v>
      </c>
      <c r="AK7" s="86">
        <v>12</v>
      </c>
    </row>
    <row r="8" spans="1:37" s="88" customFormat="1" ht="19.5" thickBot="1" x14ac:dyDescent="0.35">
      <c r="A8" s="135" t="s">
        <v>62</v>
      </c>
      <c r="B8" s="81">
        <f t="shared" si="0"/>
        <v>80</v>
      </c>
      <c r="C8" s="133">
        <v>0.74</v>
      </c>
      <c r="D8" s="127">
        <f>E8/E9</f>
        <v>0.72832369942196529</v>
      </c>
      <c r="E8" s="105">
        <f t="shared" si="1"/>
        <v>126</v>
      </c>
      <c r="F8" s="111">
        <v>6</v>
      </c>
      <c r="G8" s="112">
        <v>4</v>
      </c>
      <c r="H8" s="112">
        <v>5</v>
      </c>
      <c r="I8" s="112">
        <v>12</v>
      </c>
      <c r="J8" s="112">
        <v>4</v>
      </c>
      <c r="K8" s="112">
        <v>0</v>
      </c>
      <c r="L8" s="112">
        <v>1</v>
      </c>
      <c r="M8" s="112">
        <v>5</v>
      </c>
      <c r="N8" s="112">
        <v>2</v>
      </c>
      <c r="O8" s="112">
        <v>8</v>
      </c>
      <c r="P8" s="112">
        <v>9</v>
      </c>
      <c r="Q8" s="112" t="s">
        <v>22</v>
      </c>
      <c r="R8" s="112">
        <v>4</v>
      </c>
      <c r="S8" s="112" t="s">
        <v>22</v>
      </c>
      <c r="T8" s="112">
        <v>8</v>
      </c>
      <c r="U8" s="113">
        <v>12</v>
      </c>
      <c r="V8" s="83"/>
      <c r="W8" s="87">
        <v>0</v>
      </c>
      <c r="X8" s="86">
        <v>6</v>
      </c>
      <c r="Y8" s="86">
        <v>7</v>
      </c>
      <c r="Z8" s="86" t="s">
        <v>22</v>
      </c>
      <c r="AA8" s="87">
        <v>7</v>
      </c>
      <c r="AB8" s="86">
        <v>2</v>
      </c>
      <c r="AC8" s="86">
        <v>3</v>
      </c>
      <c r="AD8" s="86">
        <v>5</v>
      </c>
      <c r="AE8" s="86">
        <v>2</v>
      </c>
      <c r="AF8" s="86">
        <v>2</v>
      </c>
      <c r="AG8" s="86">
        <v>6</v>
      </c>
      <c r="AH8" s="86">
        <v>2</v>
      </c>
      <c r="AI8" s="86">
        <v>0</v>
      </c>
      <c r="AJ8" s="86">
        <v>1</v>
      </c>
      <c r="AK8" s="86">
        <v>3</v>
      </c>
    </row>
    <row r="9" spans="1:37" s="88" customFormat="1" ht="19.5" thickBot="1" x14ac:dyDescent="0.35">
      <c r="A9" s="136"/>
      <c r="B9" s="81">
        <f t="shared" si="0"/>
        <v>108</v>
      </c>
      <c r="C9" s="134"/>
      <c r="D9" s="128"/>
      <c r="E9" s="105">
        <f t="shared" si="1"/>
        <v>173</v>
      </c>
      <c r="F9" s="111">
        <v>7</v>
      </c>
      <c r="G9" s="112">
        <v>4</v>
      </c>
      <c r="H9" s="112">
        <v>8</v>
      </c>
      <c r="I9" s="112">
        <v>20</v>
      </c>
      <c r="J9" s="112">
        <v>7</v>
      </c>
      <c r="K9" s="112">
        <v>0</v>
      </c>
      <c r="L9" s="112">
        <v>2</v>
      </c>
      <c r="M9" s="112">
        <v>8</v>
      </c>
      <c r="N9" s="112">
        <v>4</v>
      </c>
      <c r="O9" s="112">
        <v>9</v>
      </c>
      <c r="P9" s="112">
        <v>12</v>
      </c>
      <c r="Q9" s="112" t="s">
        <v>22</v>
      </c>
      <c r="R9" s="112">
        <v>4</v>
      </c>
      <c r="S9" s="112" t="s">
        <v>22</v>
      </c>
      <c r="T9" s="112">
        <v>10</v>
      </c>
      <c r="U9" s="113">
        <v>13</v>
      </c>
      <c r="V9" s="83"/>
      <c r="W9" s="87">
        <v>0</v>
      </c>
      <c r="X9" s="86">
        <v>7</v>
      </c>
      <c r="Y9" s="86">
        <v>7</v>
      </c>
      <c r="Z9" s="86" t="s">
        <v>22</v>
      </c>
      <c r="AA9" s="87">
        <v>8</v>
      </c>
      <c r="AB9" s="86">
        <v>2</v>
      </c>
      <c r="AC9" s="86">
        <v>3</v>
      </c>
      <c r="AD9" s="86">
        <v>6</v>
      </c>
      <c r="AE9" s="86">
        <v>4</v>
      </c>
      <c r="AF9" s="86">
        <v>5</v>
      </c>
      <c r="AG9" s="86">
        <v>11</v>
      </c>
      <c r="AH9" s="86">
        <v>2</v>
      </c>
      <c r="AI9" s="86">
        <v>2</v>
      </c>
      <c r="AJ9" s="86">
        <v>3</v>
      </c>
      <c r="AK9" s="86">
        <v>5</v>
      </c>
    </row>
    <row r="10" spans="1:37" s="88" customFormat="1" ht="19.5" thickBot="1" x14ac:dyDescent="0.35">
      <c r="A10" s="131" t="s">
        <v>56</v>
      </c>
      <c r="B10" s="81">
        <f t="shared" si="0"/>
        <v>24</v>
      </c>
      <c r="C10" s="133">
        <v>3.38</v>
      </c>
      <c r="D10" s="127">
        <f>SUM(E10:E11)/32</f>
        <v>3.125</v>
      </c>
      <c r="E10" s="105">
        <f t="shared" si="1"/>
        <v>44</v>
      </c>
      <c r="F10" s="111">
        <v>1</v>
      </c>
      <c r="G10" s="112">
        <v>0</v>
      </c>
      <c r="H10" s="112">
        <v>1</v>
      </c>
      <c r="I10" s="112">
        <v>1</v>
      </c>
      <c r="J10" s="112">
        <v>2</v>
      </c>
      <c r="K10" s="112">
        <v>1</v>
      </c>
      <c r="L10" s="112">
        <v>2</v>
      </c>
      <c r="M10" s="112">
        <v>2</v>
      </c>
      <c r="N10" s="112">
        <v>2</v>
      </c>
      <c r="O10" s="112">
        <v>1</v>
      </c>
      <c r="P10" s="112">
        <v>4</v>
      </c>
      <c r="Q10" s="112">
        <v>1</v>
      </c>
      <c r="R10" s="112">
        <v>1</v>
      </c>
      <c r="S10" s="112">
        <v>1</v>
      </c>
      <c r="T10" s="112">
        <v>1</v>
      </c>
      <c r="U10" s="113">
        <v>3</v>
      </c>
      <c r="V10" s="83"/>
      <c r="W10" s="87">
        <v>1</v>
      </c>
      <c r="X10" s="86">
        <v>1</v>
      </c>
      <c r="Y10" s="86">
        <v>0</v>
      </c>
      <c r="Z10" s="86">
        <v>5</v>
      </c>
      <c r="AA10" s="87">
        <v>1</v>
      </c>
      <c r="AB10" s="86">
        <v>0</v>
      </c>
      <c r="AC10" s="86">
        <v>1</v>
      </c>
      <c r="AD10" s="86">
        <v>0</v>
      </c>
      <c r="AE10" s="86">
        <v>0</v>
      </c>
      <c r="AF10" s="86">
        <v>4</v>
      </c>
      <c r="AG10" s="86">
        <v>2</v>
      </c>
      <c r="AH10" s="86">
        <v>1</v>
      </c>
      <c r="AI10" s="86">
        <v>2</v>
      </c>
      <c r="AJ10" s="86">
        <v>0</v>
      </c>
      <c r="AK10" s="86">
        <v>2</v>
      </c>
    </row>
    <row r="11" spans="1:37" s="88" customFormat="1" ht="19.5" thickBot="1" x14ac:dyDescent="0.35">
      <c r="A11" s="132"/>
      <c r="B11" s="81">
        <f t="shared" si="0"/>
        <v>30</v>
      </c>
      <c r="C11" s="134"/>
      <c r="D11" s="128"/>
      <c r="E11" s="105">
        <f t="shared" si="1"/>
        <v>56</v>
      </c>
      <c r="F11" s="111">
        <v>3</v>
      </c>
      <c r="G11" s="112">
        <v>1</v>
      </c>
      <c r="H11" s="112">
        <v>4</v>
      </c>
      <c r="I11" s="112">
        <v>0</v>
      </c>
      <c r="J11" s="112">
        <v>0</v>
      </c>
      <c r="K11" s="112">
        <v>0</v>
      </c>
      <c r="L11" s="112">
        <v>2</v>
      </c>
      <c r="M11" s="112">
        <v>5</v>
      </c>
      <c r="N11" s="112">
        <v>0</v>
      </c>
      <c r="O11" s="112">
        <v>2</v>
      </c>
      <c r="P11" s="112">
        <v>1</v>
      </c>
      <c r="Q11" s="112">
        <v>0</v>
      </c>
      <c r="R11" s="112">
        <v>5</v>
      </c>
      <c r="S11" s="112">
        <v>2</v>
      </c>
      <c r="T11" s="112">
        <v>2</v>
      </c>
      <c r="U11" s="113">
        <v>3</v>
      </c>
      <c r="V11" s="83"/>
      <c r="W11" s="87">
        <v>0</v>
      </c>
      <c r="X11" s="86">
        <v>1</v>
      </c>
      <c r="Y11" s="86">
        <v>2</v>
      </c>
      <c r="Z11" s="86">
        <v>2</v>
      </c>
      <c r="AA11" s="87">
        <v>1</v>
      </c>
      <c r="AB11" s="86">
        <v>2</v>
      </c>
      <c r="AC11" s="86">
        <v>0</v>
      </c>
      <c r="AD11" s="86">
        <v>2</v>
      </c>
      <c r="AE11" s="86">
        <v>2</v>
      </c>
      <c r="AF11" s="86">
        <v>6</v>
      </c>
      <c r="AG11" s="86">
        <v>1</v>
      </c>
      <c r="AH11" s="86">
        <v>0</v>
      </c>
      <c r="AI11" s="86">
        <v>1</v>
      </c>
      <c r="AJ11" s="86">
        <v>3</v>
      </c>
      <c r="AK11" s="86">
        <v>3</v>
      </c>
    </row>
    <row r="12" spans="1:37" s="88" customFormat="1" ht="19.5" thickBot="1" x14ac:dyDescent="0.35">
      <c r="A12" s="89" t="s">
        <v>40</v>
      </c>
      <c r="B12" s="81">
        <f t="shared" si="0"/>
        <v>50</v>
      </c>
      <c r="C12" s="81">
        <f>B12/16</f>
        <v>3.125</v>
      </c>
      <c r="D12" s="104">
        <f>E12/32</f>
        <v>2.71875</v>
      </c>
      <c r="E12" s="105">
        <f t="shared" si="1"/>
        <v>87</v>
      </c>
      <c r="F12" s="111">
        <v>1</v>
      </c>
      <c r="G12" s="112">
        <v>4</v>
      </c>
      <c r="H12" s="112">
        <v>6</v>
      </c>
      <c r="I12" s="112">
        <v>5</v>
      </c>
      <c r="J12" s="112">
        <v>1</v>
      </c>
      <c r="K12" s="112">
        <v>0</v>
      </c>
      <c r="L12" s="112">
        <v>6</v>
      </c>
      <c r="M12" s="112">
        <v>1</v>
      </c>
      <c r="N12" s="112">
        <v>4</v>
      </c>
      <c r="O12" s="112">
        <v>3</v>
      </c>
      <c r="P12" s="112">
        <v>3</v>
      </c>
      <c r="Q12" s="112">
        <v>3</v>
      </c>
      <c r="R12" s="112">
        <v>4</v>
      </c>
      <c r="S12" s="112">
        <v>0</v>
      </c>
      <c r="T12" s="112">
        <v>4</v>
      </c>
      <c r="U12" s="113">
        <v>5</v>
      </c>
      <c r="V12" s="83"/>
      <c r="W12" s="87">
        <v>3</v>
      </c>
      <c r="X12" s="86">
        <v>0</v>
      </c>
      <c r="Y12" s="86">
        <v>4</v>
      </c>
      <c r="Z12" s="86">
        <v>3</v>
      </c>
      <c r="AA12" s="87">
        <v>2</v>
      </c>
      <c r="AB12" s="86">
        <v>0</v>
      </c>
      <c r="AC12" s="86">
        <v>4</v>
      </c>
      <c r="AD12" s="86">
        <v>2</v>
      </c>
      <c r="AE12" s="86">
        <v>4</v>
      </c>
      <c r="AF12" s="86">
        <v>2</v>
      </c>
      <c r="AG12" s="86">
        <v>0</v>
      </c>
      <c r="AH12" s="86">
        <v>3</v>
      </c>
      <c r="AI12" s="86">
        <v>2</v>
      </c>
      <c r="AJ12" s="86">
        <v>0</v>
      </c>
      <c r="AK12" s="86">
        <v>8</v>
      </c>
    </row>
    <row r="13" spans="1:37" s="88" customFormat="1" ht="19.5" thickBot="1" x14ac:dyDescent="0.35">
      <c r="A13" s="89" t="s">
        <v>57</v>
      </c>
      <c r="B13" s="81">
        <f t="shared" si="0"/>
        <v>50</v>
      </c>
      <c r="C13" s="81">
        <f>B13/16</f>
        <v>3.125</v>
      </c>
      <c r="D13" s="104">
        <f>E13/32</f>
        <v>2.90625</v>
      </c>
      <c r="E13" s="105">
        <f t="shared" ref="E13:E15" si="2">SUM(F13:AK13)</f>
        <v>93</v>
      </c>
      <c r="F13" s="111">
        <v>2</v>
      </c>
      <c r="G13" s="112">
        <v>3</v>
      </c>
      <c r="H13" s="112">
        <v>5</v>
      </c>
      <c r="I13" s="112">
        <v>2</v>
      </c>
      <c r="J13" s="112">
        <v>6</v>
      </c>
      <c r="K13" s="112">
        <v>3</v>
      </c>
      <c r="L13" s="112">
        <v>3</v>
      </c>
      <c r="M13" s="112">
        <v>4</v>
      </c>
      <c r="N13" s="112">
        <v>3</v>
      </c>
      <c r="O13" s="112">
        <v>1</v>
      </c>
      <c r="P13" s="112">
        <v>2</v>
      </c>
      <c r="Q13" s="112">
        <v>2</v>
      </c>
      <c r="R13" s="112">
        <v>4</v>
      </c>
      <c r="S13" s="112">
        <v>2</v>
      </c>
      <c r="T13" s="112">
        <v>3</v>
      </c>
      <c r="U13" s="113">
        <v>5</v>
      </c>
      <c r="V13" s="83"/>
      <c r="W13" s="87">
        <v>1</v>
      </c>
      <c r="X13" s="86">
        <v>3</v>
      </c>
      <c r="Y13" s="86">
        <v>6</v>
      </c>
      <c r="Z13" s="86">
        <v>3</v>
      </c>
      <c r="AA13" s="87">
        <v>3</v>
      </c>
      <c r="AB13" s="86">
        <v>2</v>
      </c>
      <c r="AC13" s="86">
        <v>2</v>
      </c>
      <c r="AD13" s="86">
        <v>4</v>
      </c>
      <c r="AE13" s="86">
        <v>4</v>
      </c>
      <c r="AF13" s="86">
        <v>2</v>
      </c>
      <c r="AG13" s="86">
        <v>0</v>
      </c>
      <c r="AH13" s="86">
        <v>0</v>
      </c>
      <c r="AI13" s="86">
        <v>2</v>
      </c>
      <c r="AJ13" s="86">
        <v>6</v>
      </c>
      <c r="AK13" s="86">
        <v>5</v>
      </c>
    </row>
    <row r="14" spans="1:37" s="88" customFormat="1" ht="19.5" thickBot="1" x14ac:dyDescent="0.35">
      <c r="A14" s="89" t="s">
        <v>41</v>
      </c>
      <c r="B14" s="81">
        <f t="shared" si="0"/>
        <v>49</v>
      </c>
      <c r="C14" s="81">
        <f>B14/16</f>
        <v>3.0625</v>
      </c>
      <c r="D14" s="104">
        <f>E14/32</f>
        <v>2.75</v>
      </c>
      <c r="E14" s="105">
        <f t="shared" si="2"/>
        <v>88</v>
      </c>
      <c r="F14" s="111">
        <v>2</v>
      </c>
      <c r="G14" s="112">
        <v>2</v>
      </c>
      <c r="H14" s="112">
        <v>3</v>
      </c>
      <c r="I14" s="112">
        <v>4</v>
      </c>
      <c r="J14" s="112">
        <v>5</v>
      </c>
      <c r="K14" s="112">
        <v>3</v>
      </c>
      <c r="L14" s="112">
        <v>4</v>
      </c>
      <c r="M14" s="112">
        <v>3</v>
      </c>
      <c r="N14" s="112">
        <v>2</v>
      </c>
      <c r="O14" s="112">
        <v>2</v>
      </c>
      <c r="P14" s="112">
        <v>6</v>
      </c>
      <c r="Q14" s="112">
        <v>3</v>
      </c>
      <c r="R14" s="112">
        <v>3</v>
      </c>
      <c r="S14" s="112">
        <v>1</v>
      </c>
      <c r="T14" s="112">
        <v>4</v>
      </c>
      <c r="U14" s="113">
        <v>2</v>
      </c>
      <c r="V14" s="83"/>
      <c r="W14" s="87">
        <v>1</v>
      </c>
      <c r="X14" s="86">
        <v>4</v>
      </c>
      <c r="Y14" s="86">
        <v>3</v>
      </c>
      <c r="Z14" s="86">
        <v>3</v>
      </c>
      <c r="AA14" s="87">
        <v>2</v>
      </c>
      <c r="AB14" s="86">
        <v>0</v>
      </c>
      <c r="AC14" s="86">
        <v>3</v>
      </c>
      <c r="AD14" s="86">
        <v>1</v>
      </c>
      <c r="AE14" s="86">
        <v>5</v>
      </c>
      <c r="AF14" s="86">
        <v>4</v>
      </c>
      <c r="AG14" s="86">
        <v>2</v>
      </c>
      <c r="AH14" s="86">
        <v>4</v>
      </c>
      <c r="AI14" s="86">
        <v>3</v>
      </c>
      <c r="AJ14" s="86">
        <v>0</v>
      </c>
      <c r="AK14" s="86">
        <v>4</v>
      </c>
    </row>
    <row r="15" spans="1:37" s="88" customFormat="1" ht="19.5" thickBot="1" x14ac:dyDescent="0.35">
      <c r="A15" s="90" t="s">
        <v>46</v>
      </c>
      <c r="B15" s="81">
        <f t="shared" si="0"/>
        <v>2</v>
      </c>
      <c r="C15" s="81">
        <f>B15/16</f>
        <v>0.125</v>
      </c>
      <c r="D15" s="106"/>
      <c r="E15" s="105">
        <f t="shared" si="2"/>
        <v>10</v>
      </c>
      <c r="F15" s="111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1</v>
      </c>
      <c r="S15" s="112">
        <v>0</v>
      </c>
      <c r="T15" s="112">
        <v>0</v>
      </c>
      <c r="U15" s="113">
        <v>1</v>
      </c>
      <c r="V15" s="91"/>
      <c r="W15" s="87">
        <v>0</v>
      </c>
      <c r="X15" s="86">
        <v>1</v>
      </c>
      <c r="Y15" s="86">
        <v>1</v>
      </c>
      <c r="Z15" s="86">
        <v>2</v>
      </c>
      <c r="AA15" s="87">
        <v>0</v>
      </c>
      <c r="AB15" s="86">
        <v>0</v>
      </c>
      <c r="AC15" s="86">
        <v>0</v>
      </c>
      <c r="AD15" s="86">
        <v>1</v>
      </c>
      <c r="AE15" s="86">
        <v>2</v>
      </c>
      <c r="AF15" s="86">
        <v>0</v>
      </c>
      <c r="AG15" s="86">
        <v>0</v>
      </c>
      <c r="AH15" s="86">
        <v>0</v>
      </c>
      <c r="AI15" s="86">
        <v>0</v>
      </c>
      <c r="AJ15" s="86">
        <v>1</v>
      </c>
      <c r="AK15" s="86">
        <v>0</v>
      </c>
    </row>
    <row r="16" spans="1:37" s="88" customFormat="1" ht="18.75" x14ac:dyDescent="0.3">
      <c r="A16" s="90" t="s">
        <v>47</v>
      </c>
      <c r="B16" s="81">
        <f t="shared" si="0"/>
        <v>63</v>
      </c>
      <c r="C16" s="81">
        <f>B16/16</f>
        <v>3.9375</v>
      </c>
      <c r="D16" s="104">
        <f>E16/32</f>
        <v>3.53125</v>
      </c>
      <c r="E16" s="105">
        <f>SUM(F16:AK16)</f>
        <v>113</v>
      </c>
      <c r="F16" s="111">
        <v>1</v>
      </c>
      <c r="G16" s="112">
        <v>6</v>
      </c>
      <c r="H16" s="112">
        <v>4</v>
      </c>
      <c r="I16" s="112">
        <v>6</v>
      </c>
      <c r="J16" s="112">
        <v>3</v>
      </c>
      <c r="K16" s="112">
        <v>0</v>
      </c>
      <c r="L16" s="112">
        <v>5</v>
      </c>
      <c r="M16" s="112">
        <v>3</v>
      </c>
      <c r="N16" s="112">
        <v>3</v>
      </c>
      <c r="O16" s="112">
        <v>2</v>
      </c>
      <c r="P16" s="112">
        <v>6</v>
      </c>
      <c r="Q16" s="112">
        <v>4</v>
      </c>
      <c r="R16" s="112">
        <v>3</v>
      </c>
      <c r="S16" s="112">
        <v>4</v>
      </c>
      <c r="T16" s="112">
        <v>9</v>
      </c>
      <c r="U16" s="113">
        <v>4</v>
      </c>
      <c r="V16" s="91"/>
      <c r="W16" s="87">
        <v>1</v>
      </c>
      <c r="X16" s="86">
        <v>2</v>
      </c>
      <c r="Y16" s="86">
        <v>4</v>
      </c>
      <c r="Z16" s="86">
        <v>3</v>
      </c>
      <c r="AA16" s="87">
        <v>6</v>
      </c>
      <c r="AB16" s="86">
        <v>1</v>
      </c>
      <c r="AC16" s="86">
        <v>3</v>
      </c>
      <c r="AD16" s="86">
        <v>7</v>
      </c>
      <c r="AE16" s="86">
        <v>6</v>
      </c>
      <c r="AF16" s="86">
        <v>1</v>
      </c>
      <c r="AG16" s="86">
        <v>3</v>
      </c>
      <c r="AH16" s="86">
        <v>6</v>
      </c>
      <c r="AI16" s="86">
        <v>1</v>
      </c>
      <c r="AJ16" s="86">
        <v>2</v>
      </c>
      <c r="AK16" s="86">
        <v>4</v>
      </c>
    </row>
  </sheetData>
  <mergeCells count="13">
    <mergeCell ref="D10:D11"/>
    <mergeCell ref="A10:A11"/>
    <mergeCell ref="C4:C5"/>
    <mergeCell ref="C6:C7"/>
    <mergeCell ref="C8:C9"/>
    <mergeCell ref="C10:C11"/>
    <mergeCell ref="D8:D9"/>
    <mergeCell ref="A8:A9"/>
    <mergeCell ref="F2:U2"/>
    <mergeCell ref="D4:D5"/>
    <mergeCell ref="A4:A5"/>
    <mergeCell ref="D6:D7"/>
    <mergeCell ref="A6:A7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zoomScale="70" zoomScaleNormal="70" workbookViewId="0">
      <selection activeCell="B10" sqref="B10"/>
    </sheetView>
  </sheetViews>
  <sheetFormatPr defaultRowHeight="15" x14ac:dyDescent="0.25"/>
  <cols>
    <col min="1" max="1" width="13.7109375" style="40" customWidth="1"/>
    <col min="2" max="2" width="5.5703125" style="21" customWidth="1"/>
    <col min="3" max="3" width="7.140625" style="21" customWidth="1"/>
    <col min="4" max="4" width="7.42578125" style="35" customWidth="1"/>
    <col min="5" max="5" width="6.85546875" style="37" customWidth="1"/>
    <col min="6" max="21" width="5.7109375" style="37" customWidth="1"/>
    <col min="22" max="22" width="1.85546875" style="21" customWidth="1"/>
    <col min="23" max="37" width="5.7109375" style="37" customWidth="1"/>
    <col min="38" max="16384" width="9.140625" style="37"/>
  </cols>
  <sheetData>
    <row r="1" spans="1:37" ht="93.75" customHeight="1" x14ac:dyDescent="0.25">
      <c r="A1" s="41" t="s">
        <v>59</v>
      </c>
      <c r="B1" s="77" t="s">
        <v>66</v>
      </c>
      <c r="C1" s="77" t="s">
        <v>67</v>
      </c>
      <c r="D1" s="61" t="s">
        <v>69</v>
      </c>
      <c r="E1" s="68" t="s">
        <v>68</v>
      </c>
      <c r="F1" s="28" t="s">
        <v>13</v>
      </c>
      <c r="G1" s="29" t="s">
        <v>14</v>
      </c>
      <c r="H1" s="29" t="s">
        <v>15</v>
      </c>
      <c r="I1" s="29" t="s">
        <v>16</v>
      </c>
      <c r="J1" s="29" t="s">
        <v>19</v>
      </c>
      <c r="K1" s="29" t="s">
        <v>18</v>
      </c>
      <c r="L1" s="29" t="s">
        <v>39</v>
      </c>
      <c r="M1" s="30" t="s">
        <v>17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19</v>
      </c>
      <c r="S1" s="29" t="s">
        <v>18</v>
      </c>
      <c r="T1" s="29" t="s">
        <v>39</v>
      </c>
      <c r="U1" s="30" t="s">
        <v>17</v>
      </c>
      <c r="V1" s="55"/>
      <c r="W1" s="31" t="s">
        <v>37</v>
      </c>
      <c r="X1" s="32" t="s">
        <v>36</v>
      </c>
      <c r="Y1" s="32" t="s">
        <v>35</v>
      </c>
      <c r="Z1" s="32" t="s">
        <v>10</v>
      </c>
      <c r="AA1" s="33" t="s">
        <v>34</v>
      </c>
      <c r="AB1" s="32" t="s">
        <v>33</v>
      </c>
      <c r="AC1" s="32" t="s">
        <v>32</v>
      </c>
      <c r="AD1" s="32" t="s">
        <v>31</v>
      </c>
      <c r="AE1" s="32" t="s">
        <v>30</v>
      </c>
      <c r="AF1" s="32" t="s">
        <v>29</v>
      </c>
      <c r="AG1" s="32" t="s">
        <v>28</v>
      </c>
      <c r="AH1" s="32" t="s">
        <v>27</v>
      </c>
      <c r="AI1" s="32" t="s">
        <v>26</v>
      </c>
      <c r="AJ1" s="32" t="s">
        <v>25</v>
      </c>
      <c r="AK1" s="32" t="s">
        <v>52</v>
      </c>
    </row>
    <row r="2" spans="1:37" ht="15.75" thickBot="1" x14ac:dyDescent="0.3">
      <c r="B2" s="58"/>
      <c r="C2" s="59"/>
      <c r="D2" s="65"/>
      <c r="E2" s="66"/>
      <c r="F2" s="137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9"/>
      <c r="V2" s="52"/>
      <c r="W2" s="34"/>
      <c r="X2" s="34"/>
      <c r="Y2" s="34"/>
      <c r="Z2" s="34"/>
    </row>
    <row r="3" spans="1:37" ht="15.75" thickBot="1" x14ac:dyDescent="0.3">
      <c r="A3" s="24" t="s">
        <v>55</v>
      </c>
      <c r="B3" s="60">
        <f t="shared" ref="B3:B16" si="0">SUM(F3:U3)</f>
        <v>159</v>
      </c>
      <c r="C3" s="60">
        <f>B3/16</f>
        <v>9.9375</v>
      </c>
      <c r="D3" s="7">
        <f>E3/32</f>
        <v>9.53125</v>
      </c>
      <c r="E3" s="67">
        <f t="shared" ref="E3:E9" si="1">SUM(F3:AK3)</f>
        <v>305</v>
      </c>
      <c r="F3" s="13">
        <v>13</v>
      </c>
      <c r="G3" s="36">
        <v>7</v>
      </c>
      <c r="H3" s="36">
        <v>9</v>
      </c>
      <c r="I3" s="36">
        <v>10</v>
      </c>
      <c r="J3" s="36">
        <v>8</v>
      </c>
      <c r="K3" s="36">
        <v>11</v>
      </c>
      <c r="L3" s="36">
        <v>22</v>
      </c>
      <c r="M3" s="36">
        <v>2</v>
      </c>
      <c r="N3" s="36">
        <v>12</v>
      </c>
      <c r="O3" s="36">
        <v>9</v>
      </c>
      <c r="P3" s="36">
        <v>10</v>
      </c>
      <c r="Q3" s="36">
        <v>7</v>
      </c>
      <c r="R3" s="36">
        <v>8</v>
      </c>
      <c r="S3" s="36">
        <v>4</v>
      </c>
      <c r="T3" s="36">
        <v>10</v>
      </c>
      <c r="U3" s="36">
        <v>17</v>
      </c>
      <c r="V3" s="56"/>
      <c r="W3" s="39">
        <v>12</v>
      </c>
      <c r="X3" s="36">
        <v>10</v>
      </c>
      <c r="Y3" s="36">
        <v>8</v>
      </c>
      <c r="Z3" s="36">
        <v>9</v>
      </c>
      <c r="AA3" s="39">
        <v>12</v>
      </c>
      <c r="AB3" s="36" t="s">
        <v>22</v>
      </c>
      <c r="AC3" s="36">
        <v>11</v>
      </c>
      <c r="AD3" s="36">
        <v>10</v>
      </c>
      <c r="AE3" s="36">
        <v>3</v>
      </c>
      <c r="AF3" s="36">
        <v>4</v>
      </c>
      <c r="AG3" s="36">
        <v>15</v>
      </c>
      <c r="AH3" s="36">
        <v>8</v>
      </c>
      <c r="AI3" s="36">
        <v>11</v>
      </c>
      <c r="AJ3" s="36">
        <v>11</v>
      </c>
      <c r="AK3" s="36">
        <v>22</v>
      </c>
    </row>
    <row r="4" spans="1:37" ht="15.75" thickBot="1" x14ac:dyDescent="0.3">
      <c r="A4" s="143" t="s">
        <v>61</v>
      </c>
      <c r="B4" s="60">
        <f t="shared" si="0"/>
        <v>51</v>
      </c>
      <c r="C4" s="145">
        <v>0.33</v>
      </c>
      <c r="D4" s="140">
        <f>E4/E5</f>
        <v>0.36785714285714288</v>
      </c>
      <c r="E4" s="67">
        <f t="shared" si="1"/>
        <v>103</v>
      </c>
      <c r="F4" s="13">
        <v>4</v>
      </c>
      <c r="G4" s="36">
        <v>3</v>
      </c>
      <c r="H4" s="36">
        <v>4</v>
      </c>
      <c r="I4" s="36">
        <v>2</v>
      </c>
      <c r="J4" s="36">
        <v>2</v>
      </c>
      <c r="K4" s="36">
        <v>3</v>
      </c>
      <c r="L4" s="36">
        <v>8</v>
      </c>
      <c r="M4" s="36">
        <v>1</v>
      </c>
      <c r="N4" s="36">
        <v>3</v>
      </c>
      <c r="O4" s="36">
        <v>2</v>
      </c>
      <c r="P4" s="36">
        <v>3</v>
      </c>
      <c r="Q4" s="36">
        <v>2</v>
      </c>
      <c r="R4" s="36">
        <v>2</v>
      </c>
      <c r="S4" s="36">
        <v>3</v>
      </c>
      <c r="T4" s="36">
        <v>3</v>
      </c>
      <c r="U4" s="38">
        <v>6</v>
      </c>
      <c r="V4" s="56"/>
      <c r="W4" s="39">
        <v>4</v>
      </c>
      <c r="X4" s="36">
        <v>4</v>
      </c>
      <c r="Y4" s="36">
        <v>3</v>
      </c>
      <c r="Z4" s="36">
        <v>4</v>
      </c>
      <c r="AA4" s="39">
        <v>6</v>
      </c>
      <c r="AB4" s="36">
        <v>0</v>
      </c>
      <c r="AC4" s="36">
        <v>5</v>
      </c>
      <c r="AD4" s="36">
        <v>2</v>
      </c>
      <c r="AE4" s="36">
        <v>1</v>
      </c>
      <c r="AF4" s="36">
        <v>1</v>
      </c>
      <c r="AG4" s="36">
        <v>5</v>
      </c>
      <c r="AH4" s="36">
        <v>2</v>
      </c>
      <c r="AI4" s="36">
        <v>4</v>
      </c>
      <c r="AJ4" s="36">
        <v>2</v>
      </c>
      <c r="AK4" s="36">
        <v>9</v>
      </c>
    </row>
    <row r="5" spans="1:37" ht="15.75" thickBot="1" x14ac:dyDescent="0.3">
      <c r="A5" s="144"/>
      <c r="B5" s="60">
        <f t="shared" si="0"/>
        <v>156</v>
      </c>
      <c r="C5" s="146"/>
      <c r="D5" s="141"/>
      <c r="E5" s="67">
        <f t="shared" si="1"/>
        <v>280</v>
      </c>
      <c r="F5" s="13">
        <v>11</v>
      </c>
      <c r="G5" s="36">
        <v>9</v>
      </c>
      <c r="H5" s="36">
        <v>11</v>
      </c>
      <c r="I5" s="36">
        <v>7</v>
      </c>
      <c r="J5" s="36">
        <v>9</v>
      </c>
      <c r="K5" s="36">
        <v>9</v>
      </c>
      <c r="L5" s="36">
        <v>12</v>
      </c>
      <c r="M5" s="36">
        <v>7</v>
      </c>
      <c r="N5" s="36">
        <v>14</v>
      </c>
      <c r="O5" s="36">
        <v>11</v>
      </c>
      <c r="P5" s="36">
        <v>11</v>
      </c>
      <c r="Q5" s="36">
        <v>6</v>
      </c>
      <c r="R5" s="36">
        <v>5</v>
      </c>
      <c r="S5" s="36">
        <v>13</v>
      </c>
      <c r="T5" s="36">
        <v>9</v>
      </c>
      <c r="U5" s="38">
        <v>12</v>
      </c>
      <c r="V5" s="56"/>
      <c r="W5" s="39">
        <v>11</v>
      </c>
      <c r="X5" s="36">
        <v>10</v>
      </c>
      <c r="Y5" s="36">
        <v>5</v>
      </c>
      <c r="Z5" s="36">
        <v>8</v>
      </c>
      <c r="AA5" s="39">
        <v>12</v>
      </c>
      <c r="AB5" s="36">
        <v>6</v>
      </c>
      <c r="AC5" s="36">
        <v>8</v>
      </c>
      <c r="AD5" s="36">
        <v>4</v>
      </c>
      <c r="AE5" s="36">
        <v>3</v>
      </c>
      <c r="AF5" s="36">
        <v>3</v>
      </c>
      <c r="AG5" s="36">
        <v>11</v>
      </c>
      <c r="AH5" s="36">
        <v>5</v>
      </c>
      <c r="AI5" s="36">
        <v>7</v>
      </c>
      <c r="AJ5" s="36">
        <v>8</v>
      </c>
      <c r="AK5" s="36">
        <v>23</v>
      </c>
    </row>
    <row r="6" spans="1:37" ht="15.75" thickBot="1" x14ac:dyDescent="0.3">
      <c r="A6" s="143" t="s">
        <v>60</v>
      </c>
      <c r="B6" s="60">
        <f t="shared" si="0"/>
        <v>3</v>
      </c>
      <c r="C6" s="147">
        <v>0.3</v>
      </c>
      <c r="D6" s="142">
        <f>E6/E7</f>
        <v>0.23809523809523808</v>
      </c>
      <c r="E6" s="67">
        <f t="shared" si="1"/>
        <v>5</v>
      </c>
      <c r="F6" s="13">
        <v>0</v>
      </c>
      <c r="G6" s="36">
        <v>0</v>
      </c>
      <c r="H6" s="36">
        <v>0</v>
      </c>
      <c r="I6" s="36">
        <v>0</v>
      </c>
      <c r="J6" s="36">
        <v>0</v>
      </c>
      <c r="K6" s="36">
        <v>1</v>
      </c>
      <c r="L6" s="36">
        <v>1</v>
      </c>
      <c r="M6" s="36">
        <v>0</v>
      </c>
      <c r="N6" s="36">
        <v>0</v>
      </c>
      <c r="O6" s="36">
        <v>1</v>
      </c>
      <c r="P6" s="36" t="s">
        <v>22</v>
      </c>
      <c r="Q6" s="36" t="s">
        <v>22</v>
      </c>
      <c r="R6" s="36" t="s">
        <v>22</v>
      </c>
      <c r="S6" s="36" t="s">
        <v>22</v>
      </c>
      <c r="T6" s="36" t="s">
        <v>22</v>
      </c>
      <c r="U6" s="38">
        <v>0</v>
      </c>
      <c r="V6" s="56"/>
      <c r="W6" s="39" t="s">
        <v>22</v>
      </c>
      <c r="X6" s="36" t="s">
        <v>22</v>
      </c>
      <c r="Y6" s="36" t="s">
        <v>22</v>
      </c>
      <c r="Z6" s="36">
        <v>0</v>
      </c>
      <c r="AA6" s="39">
        <v>0</v>
      </c>
      <c r="AB6" s="36" t="s">
        <v>22</v>
      </c>
      <c r="AC6" s="36">
        <v>0</v>
      </c>
      <c r="AD6" s="36" t="s">
        <v>22</v>
      </c>
      <c r="AE6" s="36">
        <v>0</v>
      </c>
      <c r="AF6" s="36">
        <v>1</v>
      </c>
      <c r="AG6" s="36">
        <v>0</v>
      </c>
      <c r="AH6" s="36">
        <v>0</v>
      </c>
      <c r="AI6" s="36">
        <v>0</v>
      </c>
      <c r="AJ6" s="36">
        <v>1</v>
      </c>
      <c r="AK6" s="36">
        <v>0</v>
      </c>
    </row>
    <row r="7" spans="1:37" ht="15.75" thickBot="1" x14ac:dyDescent="0.3">
      <c r="A7" s="144"/>
      <c r="B7" s="60">
        <f t="shared" si="0"/>
        <v>10</v>
      </c>
      <c r="C7" s="148"/>
      <c r="D7" s="141"/>
      <c r="E7" s="67">
        <f t="shared" si="1"/>
        <v>21</v>
      </c>
      <c r="F7" s="13">
        <v>1</v>
      </c>
      <c r="G7" s="36">
        <v>1</v>
      </c>
      <c r="H7" s="36">
        <v>1</v>
      </c>
      <c r="I7" s="36">
        <v>0</v>
      </c>
      <c r="J7" s="36">
        <v>0</v>
      </c>
      <c r="K7" s="36">
        <v>1</v>
      </c>
      <c r="L7" s="36">
        <v>2</v>
      </c>
      <c r="M7" s="36">
        <v>0</v>
      </c>
      <c r="N7" s="36">
        <v>2</v>
      </c>
      <c r="O7" s="36">
        <v>1</v>
      </c>
      <c r="P7" s="36" t="s">
        <v>22</v>
      </c>
      <c r="Q7" s="36" t="s">
        <v>22</v>
      </c>
      <c r="R7" s="36" t="s">
        <v>22</v>
      </c>
      <c r="S7" s="36" t="s">
        <v>22</v>
      </c>
      <c r="T7" s="36" t="s">
        <v>22</v>
      </c>
      <c r="U7" s="38">
        <v>1</v>
      </c>
      <c r="V7" s="56"/>
      <c r="W7" s="39" t="s">
        <v>22</v>
      </c>
      <c r="X7" s="36" t="s">
        <v>22</v>
      </c>
      <c r="Y7" s="36" t="s">
        <v>22</v>
      </c>
      <c r="Z7" s="36">
        <v>1</v>
      </c>
      <c r="AA7" s="39">
        <v>1</v>
      </c>
      <c r="AB7" s="36" t="s">
        <v>22</v>
      </c>
      <c r="AC7" s="36">
        <v>1</v>
      </c>
      <c r="AD7" s="36" t="s">
        <v>22</v>
      </c>
      <c r="AE7" s="36">
        <v>0</v>
      </c>
      <c r="AF7" s="36">
        <v>3</v>
      </c>
      <c r="AG7" s="36">
        <v>0</v>
      </c>
      <c r="AH7" s="36">
        <v>0</v>
      </c>
      <c r="AI7" s="36">
        <v>2</v>
      </c>
      <c r="AJ7" s="36">
        <v>3</v>
      </c>
      <c r="AK7" s="36">
        <v>0</v>
      </c>
    </row>
    <row r="8" spans="1:37" ht="15.75" thickBot="1" x14ac:dyDescent="0.3">
      <c r="A8" s="149" t="s">
        <v>62</v>
      </c>
      <c r="B8" s="60">
        <f t="shared" si="0"/>
        <v>53</v>
      </c>
      <c r="C8" s="147">
        <v>0.57999999999999996</v>
      </c>
      <c r="D8" s="142">
        <f>E8/E9</f>
        <v>0.53216374269005851</v>
      </c>
      <c r="E8" s="67">
        <f t="shared" si="1"/>
        <v>91</v>
      </c>
      <c r="F8" s="13">
        <v>5</v>
      </c>
      <c r="G8" s="36">
        <v>1</v>
      </c>
      <c r="H8" s="36">
        <v>1</v>
      </c>
      <c r="I8" s="36">
        <v>6</v>
      </c>
      <c r="J8" s="36">
        <v>4</v>
      </c>
      <c r="K8" s="36">
        <v>4</v>
      </c>
      <c r="L8" s="36">
        <v>5</v>
      </c>
      <c r="M8" s="36">
        <v>0</v>
      </c>
      <c r="N8" s="36">
        <v>3</v>
      </c>
      <c r="O8" s="36">
        <v>4</v>
      </c>
      <c r="P8" s="36">
        <v>2</v>
      </c>
      <c r="Q8" s="36">
        <v>3</v>
      </c>
      <c r="R8" s="36">
        <v>6</v>
      </c>
      <c r="S8" s="36" t="s">
        <v>22</v>
      </c>
      <c r="T8" s="36">
        <v>4</v>
      </c>
      <c r="U8" s="38">
        <v>5</v>
      </c>
      <c r="V8" s="56"/>
      <c r="W8" s="39">
        <v>1</v>
      </c>
      <c r="X8" s="36">
        <v>2</v>
      </c>
      <c r="Y8" s="36">
        <v>2</v>
      </c>
      <c r="Z8" s="36">
        <v>1</v>
      </c>
      <c r="AA8" s="39">
        <v>0</v>
      </c>
      <c r="AB8" s="36">
        <v>0</v>
      </c>
      <c r="AC8" s="36">
        <v>2</v>
      </c>
      <c r="AD8" s="36">
        <v>4</v>
      </c>
      <c r="AE8" s="36">
        <v>1</v>
      </c>
      <c r="AF8" s="36">
        <v>2</v>
      </c>
      <c r="AG8" s="36">
        <v>5</v>
      </c>
      <c r="AH8" s="36">
        <v>4</v>
      </c>
      <c r="AI8" s="36">
        <v>3</v>
      </c>
      <c r="AJ8" s="36">
        <v>6</v>
      </c>
      <c r="AK8" s="36">
        <v>5</v>
      </c>
    </row>
    <row r="9" spans="1:37" ht="15.75" thickBot="1" x14ac:dyDescent="0.3">
      <c r="A9" s="150"/>
      <c r="B9" s="60">
        <f t="shared" si="0"/>
        <v>95</v>
      </c>
      <c r="C9" s="148"/>
      <c r="D9" s="141"/>
      <c r="E9" s="67">
        <f t="shared" si="1"/>
        <v>171</v>
      </c>
      <c r="F9" s="13">
        <v>8</v>
      </c>
      <c r="G9" s="36">
        <v>2</v>
      </c>
      <c r="H9" s="36">
        <v>4</v>
      </c>
      <c r="I9" s="36">
        <v>6</v>
      </c>
      <c r="J9" s="36">
        <v>8</v>
      </c>
      <c r="K9" s="36">
        <v>7</v>
      </c>
      <c r="L9" s="36">
        <v>7</v>
      </c>
      <c r="M9" s="36">
        <v>2</v>
      </c>
      <c r="N9" s="36">
        <v>10</v>
      </c>
      <c r="O9" s="36">
        <v>8</v>
      </c>
      <c r="P9" s="36">
        <v>4</v>
      </c>
      <c r="Q9" s="36">
        <v>5</v>
      </c>
      <c r="R9" s="36">
        <v>8</v>
      </c>
      <c r="S9" s="36" t="s">
        <v>22</v>
      </c>
      <c r="T9" s="36">
        <v>8</v>
      </c>
      <c r="U9" s="38">
        <v>8</v>
      </c>
      <c r="V9" s="56"/>
      <c r="W9" s="39">
        <v>2</v>
      </c>
      <c r="X9" s="36">
        <v>2</v>
      </c>
      <c r="Y9" s="36">
        <v>6</v>
      </c>
      <c r="Z9" s="36">
        <v>2</v>
      </c>
      <c r="AA9" s="39">
        <v>1</v>
      </c>
      <c r="AB9" s="36">
        <v>2</v>
      </c>
      <c r="AC9" s="36">
        <v>5</v>
      </c>
      <c r="AD9" s="36">
        <v>6</v>
      </c>
      <c r="AE9" s="36">
        <v>4</v>
      </c>
      <c r="AF9" s="36">
        <v>4</v>
      </c>
      <c r="AG9" s="36">
        <v>8</v>
      </c>
      <c r="AH9" s="36">
        <v>4</v>
      </c>
      <c r="AI9" s="36">
        <v>8</v>
      </c>
      <c r="AJ9" s="36">
        <v>13</v>
      </c>
      <c r="AK9" s="36">
        <v>9</v>
      </c>
    </row>
    <row r="10" spans="1:37" x14ac:dyDescent="0.25">
      <c r="A10" s="143" t="s">
        <v>56</v>
      </c>
      <c r="B10" s="60">
        <f t="shared" si="0"/>
        <v>38</v>
      </c>
      <c r="C10" s="147">
        <v>6.88</v>
      </c>
      <c r="D10" s="142">
        <f>E10/28</f>
        <v>7</v>
      </c>
      <c r="E10" s="140">
        <v>196</v>
      </c>
      <c r="F10" s="13">
        <v>2</v>
      </c>
      <c r="G10" s="36">
        <v>2</v>
      </c>
      <c r="H10" s="36">
        <v>5</v>
      </c>
      <c r="I10" s="36">
        <v>2</v>
      </c>
      <c r="J10" s="36">
        <v>2</v>
      </c>
      <c r="K10" s="36">
        <v>0</v>
      </c>
      <c r="L10" s="36">
        <v>1</v>
      </c>
      <c r="M10" s="36">
        <v>1</v>
      </c>
      <c r="N10" s="36">
        <v>5</v>
      </c>
      <c r="O10" s="36">
        <v>5</v>
      </c>
      <c r="P10" s="36">
        <v>2</v>
      </c>
      <c r="Q10" s="36">
        <v>1</v>
      </c>
      <c r="R10" s="36">
        <v>2</v>
      </c>
      <c r="S10" s="36">
        <v>3</v>
      </c>
      <c r="T10" s="36">
        <v>1</v>
      </c>
      <c r="U10" s="38">
        <v>4</v>
      </c>
      <c r="V10" s="56"/>
      <c r="W10" s="39">
        <v>1</v>
      </c>
      <c r="X10" s="36">
        <v>2</v>
      </c>
      <c r="Y10" s="36">
        <v>1</v>
      </c>
      <c r="Z10" s="36">
        <v>1</v>
      </c>
      <c r="AA10" s="39">
        <v>1</v>
      </c>
      <c r="AB10" s="36">
        <v>0</v>
      </c>
      <c r="AC10" s="36">
        <v>1</v>
      </c>
      <c r="AD10" s="36">
        <v>0</v>
      </c>
      <c r="AE10" s="36">
        <v>2</v>
      </c>
      <c r="AF10" s="36">
        <v>2</v>
      </c>
      <c r="AG10" s="36">
        <v>3</v>
      </c>
      <c r="AH10" s="36">
        <v>1</v>
      </c>
      <c r="AI10" s="36">
        <v>1</v>
      </c>
      <c r="AJ10" s="36">
        <v>1</v>
      </c>
      <c r="AK10" s="36">
        <v>6</v>
      </c>
    </row>
    <row r="11" spans="1:37" ht="15.75" thickBot="1" x14ac:dyDescent="0.3">
      <c r="A11" s="144"/>
      <c r="B11" s="60">
        <f t="shared" si="0"/>
        <v>72</v>
      </c>
      <c r="C11" s="148"/>
      <c r="D11" s="141"/>
      <c r="E11" s="141"/>
      <c r="F11" s="13">
        <v>5</v>
      </c>
      <c r="G11" s="36">
        <v>5</v>
      </c>
      <c r="H11" s="36">
        <v>0</v>
      </c>
      <c r="I11" s="36">
        <v>2</v>
      </c>
      <c r="J11" s="36">
        <v>7</v>
      </c>
      <c r="K11" s="36">
        <v>5</v>
      </c>
      <c r="L11" s="36">
        <v>3</v>
      </c>
      <c r="M11" s="36">
        <v>4</v>
      </c>
      <c r="N11" s="36">
        <v>4</v>
      </c>
      <c r="O11" s="36">
        <v>6</v>
      </c>
      <c r="P11" s="36">
        <v>6</v>
      </c>
      <c r="Q11" s="36">
        <v>3</v>
      </c>
      <c r="R11" s="36">
        <v>5</v>
      </c>
      <c r="S11" s="36">
        <v>3</v>
      </c>
      <c r="T11" s="36">
        <v>7</v>
      </c>
      <c r="U11" s="38">
        <v>7</v>
      </c>
      <c r="V11" s="56"/>
      <c r="W11" s="39">
        <v>4</v>
      </c>
      <c r="X11" s="36">
        <v>3</v>
      </c>
      <c r="Y11" s="36">
        <v>2</v>
      </c>
      <c r="Z11" s="36">
        <v>2</v>
      </c>
      <c r="AA11" s="39">
        <v>4</v>
      </c>
      <c r="AB11" s="36">
        <v>3</v>
      </c>
      <c r="AC11" s="36">
        <v>8</v>
      </c>
      <c r="AD11" s="36">
        <v>2</v>
      </c>
      <c r="AE11" s="36">
        <v>4</v>
      </c>
      <c r="AF11" s="36">
        <v>4</v>
      </c>
      <c r="AG11" s="36">
        <v>3</v>
      </c>
      <c r="AH11" s="36">
        <v>6</v>
      </c>
      <c r="AI11" s="36">
        <v>2</v>
      </c>
      <c r="AJ11" s="36">
        <v>11</v>
      </c>
      <c r="AK11" s="36">
        <v>5</v>
      </c>
    </row>
    <row r="12" spans="1:37" ht="15.75" thickBot="1" x14ac:dyDescent="0.3">
      <c r="A12" s="24" t="s">
        <v>41</v>
      </c>
      <c r="B12" s="60">
        <f t="shared" si="0"/>
        <v>38</v>
      </c>
      <c r="C12" s="60">
        <f>B12/16</f>
        <v>2.375</v>
      </c>
      <c r="D12" s="7">
        <f>E12/32</f>
        <v>2.0625</v>
      </c>
      <c r="E12" s="67">
        <f>SUM(F12:AK12)</f>
        <v>66</v>
      </c>
      <c r="F12" s="13">
        <v>4</v>
      </c>
      <c r="G12" s="36">
        <v>2</v>
      </c>
      <c r="H12" s="36">
        <v>0</v>
      </c>
      <c r="I12" s="36">
        <v>2</v>
      </c>
      <c r="J12" s="36">
        <v>2</v>
      </c>
      <c r="K12" s="36">
        <v>4</v>
      </c>
      <c r="L12" s="36">
        <v>2</v>
      </c>
      <c r="M12" s="36">
        <v>2</v>
      </c>
      <c r="N12" s="36">
        <v>2</v>
      </c>
      <c r="O12" s="36">
        <v>1</v>
      </c>
      <c r="P12" s="36">
        <v>2</v>
      </c>
      <c r="Q12" s="36">
        <v>3</v>
      </c>
      <c r="R12" s="36">
        <v>3</v>
      </c>
      <c r="S12" s="36">
        <v>4</v>
      </c>
      <c r="T12" s="36">
        <v>4</v>
      </c>
      <c r="U12" s="38">
        <v>1</v>
      </c>
      <c r="V12" s="56"/>
      <c r="W12" s="39">
        <v>2</v>
      </c>
      <c r="X12" s="36">
        <v>0</v>
      </c>
      <c r="Y12" s="36">
        <v>3</v>
      </c>
      <c r="Z12" s="36">
        <v>2</v>
      </c>
      <c r="AA12" s="39">
        <v>3</v>
      </c>
      <c r="AB12" s="36">
        <v>3</v>
      </c>
      <c r="AC12" s="36">
        <v>2</v>
      </c>
      <c r="AD12" s="36">
        <v>0</v>
      </c>
      <c r="AE12" s="36">
        <v>2</v>
      </c>
      <c r="AF12" s="36">
        <v>0</v>
      </c>
      <c r="AG12" s="36">
        <v>1</v>
      </c>
      <c r="AH12" s="36">
        <v>3</v>
      </c>
      <c r="AI12" s="36">
        <v>1</v>
      </c>
      <c r="AJ12" s="36">
        <v>1</v>
      </c>
      <c r="AK12" s="36">
        <v>5</v>
      </c>
    </row>
    <row r="13" spans="1:37" ht="15.75" thickBot="1" x14ac:dyDescent="0.3">
      <c r="A13" s="24" t="s">
        <v>57</v>
      </c>
      <c r="B13" s="60">
        <f t="shared" si="0"/>
        <v>42</v>
      </c>
      <c r="C13" s="60">
        <f>B13/16</f>
        <v>2.625</v>
      </c>
      <c r="D13" s="7">
        <f>E13/32</f>
        <v>2.4375</v>
      </c>
      <c r="E13" s="67">
        <f>SUM(F13:AK13)</f>
        <v>78</v>
      </c>
      <c r="F13" s="13">
        <v>4</v>
      </c>
      <c r="G13" s="36">
        <v>2</v>
      </c>
      <c r="H13" s="36">
        <v>0</v>
      </c>
      <c r="I13" s="36">
        <v>1</v>
      </c>
      <c r="J13" s="36">
        <v>4</v>
      </c>
      <c r="K13" s="36">
        <v>4</v>
      </c>
      <c r="L13" s="36">
        <v>5</v>
      </c>
      <c r="M13" s="36">
        <v>5</v>
      </c>
      <c r="N13" s="36">
        <v>0</v>
      </c>
      <c r="O13" s="36">
        <v>5</v>
      </c>
      <c r="P13" s="36">
        <v>2</v>
      </c>
      <c r="Q13" s="36">
        <v>1</v>
      </c>
      <c r="R13" s="36">
        <v>1</v>
      </c>
      <c r="S13" s="36">
        <v>4</v>
      </c>
      <c r="T13" s="36">
        <v>2</v>
      </c>
      <c r="U13" s="38">
        <v>2</v>
      </c>
      <c r="V13" s="56"/>
      <c r="W13" s="39">
        <v>4</v>
      </c>
      <c r="X13" s="36">
        <v>1</v>
      </c>
      <c r="Y13" s="36">
        <v>0</v>
      </c>
      <c r="Z13" s="36">
        <v>2</v>
      </c>
      <c r="AA13" s="39">
        <v>1</v>
      </c>
      <c r="AB13" s="36">
        <v>5</v>
      </c>
      <c r="AC13" s="36">
        <v>4</v>
      </c>
      <c r="AD13" s="36">
        <v>1</v>
      </c>
      <c r="AE13" s="36">
        <v>5</v>
      </c>
      <c r="AF13" s="36">
        <v>0</v>
      </c>
      <c r="AG13" s="36">
        <v>1</v>
      </c>
      <c r="AH13" s="36">
        <v>0</v>
      </c>
      <c r="AI13" s="36">
        <v>2</v>
      </c>
      <c r="AJ13" s="36">
        <v>6</v>
      </c>
      <c r="AK13" s="36">
        <v>4</v>
      </c>
    </row>
    <row r="14" spans="1:37" ht="15.75" thickBot="1" x14ac:dyDescent="0.3">
      <c r="A14" s="24" t="s">
        <v>40</v>
      </c>
      <c r="B14" s="60">
        <f t="shared" si="0"/>
        <v>62</v>
      </c>
      <c r="C14" s="60">
        <f>B14/16</f>
        <v>3.875</v>
      </c>
      <c r="D14" s="7">
        <f>E14/32</f>
        <v>3.1875</v>
      </c>
      <c r="E14" s="67">
        <f>SUM(F14:AK14)</f>
        <v>102</v>
      </c>
      <c r="F14" s="13">
        <v>3</v>
      </c>
      <c r="G14" s="36">
        <v>10</v>
      </c>
      <c r="H14" s="36">
        <v>2</v>
      </c>
      <c r="I14" s="36">
        <v>1</v>
      </c>
      <c r="J14" s="36">
        <v>3</v>
      </c>
      <c r="K14" s="36">
        <v>1</v>
      </c>
      <c r="L14" s="36">
        <v>7</v>
      </c>
      <c r="M14" s="36">
        <v>2</v>
      </c>
      <c r="N14" s="36">
        <v>1</v>
      </c>
      <c r="O14" s="36">
        <v>5</v>
      </c>
      <c r="P14" s="36">
        <v>8</v>
      </c>
      <c r="Q14" s="36">
        <v>2</v>
      </c>
      <c r="R14" s="36">
        <v>4</v>
      </c>
      <c r="S14" s="36">
        <v>5</v>
      </c>
      <c r="T14" s="36">
        <v>6</v>
      </c>
      <c r="U14" s="38">
        <v>2</v>
      </c>
      <c r="V14" s="56"/>
      <c r="W14" s="39">
        <v>6</v>
      </c>
      <c r="X14" s="36">
        <v>1</v>
      </c>
      <c r="Y14" s="36">
        <v>2</v>
      </c>
      <c r="Z14" s="36">
        <v>5</v>
      </c>
      <c r="AA14" s="39">
        <v>3</v>
      </c>
      <c r="AB14" s="36">
        <v>4</v>
      </c>
      <c r="AC14" s="36">
        <v>6</v>
      </c>
      <c r="AD14" s="36">
        <v>1</v>
      </c>
      <c r="AE14" s="36">
        <v>0</v>
      </c>
      <c r="AF14" s="36">
        <v>2</v>
      </c>
      <c r="AG14" s="36">
        <v>1</v>
      </c>
      <c r="AH14" s="36">
        <v>1</v>
      </c>
      <c r="AI14" s="36">
        <v>2</v>
      </c>
      <c r="AJ14" s="36">
        <v>2</v>
      </c>
      <c r="AK14" s="36">
        <v>4</v>
      </c>
    </row>
    <row r="15" spans="1:37" ht="15.75" thickBot="1" x14ac:dyDescent="0.3">
      <c r="A15" s="24" t="s">
        <v>46</v>
      </c>
      <c r="B15" s="60">
        <f t="shared" si="0"/>
        <v>6</v>
      </c>
      <c r="C15" s="60">
        <f>B15/16</f>
        <v>0.375</v>
      </c>
      <c r="D15" s="7"/>
      <c r="E15" s="67">
        <f>SUM(F15:AK15)</f>
        <v>10</v>
      </c>
      <c r="F15" s="13">
        <v>0</v>
      </c>
      <c r="G15" s="36">
        <v>1</v>
      </c>
      <c r="H15" s="36">
        <v>2</v>
      </c>
      <c r="I15" s="36">
        <v>0</v>
      </c>
      <c r="J15" s="36">
        <v>1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1</v>
      </c>
      <c r="Q15" s="36">
        <v>0</v>
      </c>
      <c r="R15" s="36">
        <v>0</v>
      </c>
      <c r="S15" s="36">
        <v>0</v>
      </c>
      <c r="T15" s="36">
        <v>0</v>
      </c>
      <c r="U15" s="38">
        <v>1</v>
      </c>
      <c r="V15" s="57"/>
      <c r="W15" s="39">
        <v>1</v>
      </c>
      <c r="X15" s="36">
        <v>0</v>
      </c>
      <c r="Y15" s="36">
        <v>0</v>
      </c>
      <c r="Z15" s="36">
        <v>0</v>
      </c>
      <c r="AA15" s="39">
        <v>1</v>
      </c>
      <c r="AB15" s="36">
        <v>0</v>
      </c>
      <c r="AC15" s="36">
        <v>0</v>
      </c>
      <c r="AD15" s="36">
        <v>0</v>
      </c>
      <c r="AE15" s="36">
        <v>0</v>
      </c>
      <c r="AF15" s="36">
        <v>1</v>
      </c>
      <c r="AG15" s="36">
        <v>0</v>
      </c>
      <c r="AH15" s="36">
        <v>0</v>
      </c>
      <c r="AI15" s="36">
        <v>0</v>
      </c>
      <c r="AJ15" s="36">
        <v>1</v>
      </c>
      <c r="AK15" s="36">
        <v>0</v>
      </c>
    </row>
    <row r="16" spans="1:37" x14ac:dyDescent="0.25">
      <c r="A16" s="24" t="s">
        <v>47</v>
      </c>
      <c r="B16" s="60">
        <f t="shared" si="0"/>
        <v>35</v>
      </c>
      <c r="C16" s="60">
        <f>B16/16</f>
        <v>2.1875</v>
      </c>
      <c r="D16" s="7">
        <f>E16/32</f>
        <v>1.6875</v>
      </c>
      <c r="E16" s="67">
        <f>SUM(F16:AK16)</f>
        <v>54</v>
      </c>
      <c r="F16" s="13">
        <v>3</v>
      </c>
      <c r="G16" s="36">
        <v>5</v>
      </c>
      <c r="H16" s="36">
        <v>3</v>
      </c>
      <c r="I16" s="36">
        <v>1</v>
      </c>
      <c r="J16" s="36">
        <v>5</v>
      </c>
      <c r="K16" s="36">
        <v>1</v>
      </c>
      <c r="L16" s="36">
        <v>5</v>
      </c>
      <c r="M16" s="36">
        <v>2</v>
      </c>
      <c r="N16" s="36">
        <v>1</v>
      </c>
      <c r="O16" s="36">
        <v>0</v>
      </c>
      <c r="P16" s="36">
        <v>1</v>
      </c>
      <c r="Q16" s="36">
        <v>2</v>
      </c>
      <c r="R16" s="36">
        <v>0</v>
      </c>
      <c r="S16" s="36">
        <v>2</v>
      </c>
      <c r="T16" s="36">
        <v>2</v>
      </c>
      <c r="U16" s="38">
        <v>2</v>
      </c>
      <c r="V16" s="57"/>
      <c r="W16" s="39">
        <v>2</v>
      </c>
      <c r="X16" s="36">
        <v>0</v>
      </c>
      <c r="Y16" s="36">
        <v>0</v>
      </c>
      <c r="Z16" s="36">
        <v>2</v>
      </c>
      <c r="AA16" s="39">
        <v>3</v>
      </c>
      <c r="AB16" s="36">
        <v>0</v>
      </c>
      <c r="AC16" s="36">
        <v>0</v>
      </c>
      <c r="AD16" s="36">
        <v>0</v>
      </c>
      <c r="AE16" s="36">
        <v>0</v>
      </c>
      <c r="AF16" s="36">
        <v>1</v>
      </c>
      <c r="AG16" s="36">
        <v>2</v>
      </c>
      <c r="AH16" s="36">
        <v>1</v>
      </c>
      <c r="AI16" s="36">
        <v>3</v>
      </c>
      <c r="AJ16" s="36">
        <v>1</v>
      </c>
      <c r="AK16" s="36">
        <v>4</v>
      </c>
    </row>
  </sheetData>
  <mergeCells count="14">
    <mergeCell ref="D10:D11"/>
    <mergeCell ref="E10:E11"/>
    <mergeCell ref="A10:A11"/>
    <mergeCell ref="C4:C5"/>
    <mergeCell ref="C6:C7"/>
    <mergeCell ref="C8:C9"/>
    <mergeCell ref="C10:C11"/>
    <mergeCell ref="D8:D9"/>
    <mergeCell ref="A8:A9"/>
    <mergeCell ref="F2:U2"/>
    <mergeCell ref="D4:D5"/>
    <mergeCell ref="D6:D7"/>
    <mergeCell ref="A6:A7"/>
    <mergeCell ref="A4:A5"/>
  </mergeCells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opLeftCell="A5" zoomScale="85" zoomScaleNormal="85" workbookViewId="0">
      <selection activeCell="D16" sqref="D16"/>
    </sheetView>
  </sheetViews>
  <sheetFormatPr defaultRowHeight="18.75" x14ac:dyDescent="0.3"/>
  <cols>
    <col min="1" max="1" width="17.7109375" style="94" customWidth="1"/>
    <col min="2" max="3" width="5.7109375" style="21" customWidth="1"/>
    <col min="4" max="4" width="7.42578125" style="21" customWidth="1"/>
    <col min="5" max="5" width="6.85546875" style="21" customWidth="1"/>
    <col min="6" max="21" width="5.7109375" style="21" customWidth="1"/>
    <col min="22" max="22" width="2" style="21" customWidth="1"/>
    <col min="23" max="38" width="5.7109375" style="21" customWidth="1"/>
    <col min="39" max="39" width="18.42578125" style="21" customWidth="1"/>
    <col min="40" max="16384" width="9.140625" style="21"/>
  </cols>
  <sheetData>
    <row r="1" spans="1:39" ht="93.75" customHeight="1" x14ac:dyDescent="0.25">
      <c r="A1" s="93" t="s">
        <v>64</v>
      </c>
      <c r="B1" s="77" t="s">
        <v>66</v>
      </c>
      <c r="C1" s="77" t="s">
        <v>67</v>
      </c>
      <c r="D1" s="78" t="s">
        <v>21</v>
      </c>
      <c r="E1" s="79" t="s">
        <v>68</v>
      </c>
      <c r="F1" s="28" t="s">
        <v>13</v>
      </c>
      <c r="G1" s="29" t="s">
        <v>14</v>
      </c>
      <c r="H1" s="29" t="s">
        <v>15</v>
      </c>
      <c r="I1" s="29" t="s">
        <v>16</v>
      </c>
      <c r="J1" s="29" t="s">
        <v>19</v>
      </c>
      <c r="K1" s="29" t="s">
        <v>18</v>
      </c>
      <c r="L1" s="29" t="s">
        <v>39</v>
      </c>
      <c r="M1" s="30" t="s">
        <v>17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19</v>
      </c>
      <c r="S1" s="29" t="s">
        <v>18</v>
      </c>
      <c r="T1" s="29" t="s">
        <v>39</v>
      </c>
      <c r="U1" s="30" t="s">
        <v>17</v>
      </c>
      <c r="V1" s="55"/>
      <c r="W1" s="31" t="s">
        <v>37</v>
      </c>
      <c r="X1" s="32" t="s">
        <v>36</v>
      </c>
      <c r="Y1" s="32" t="s">
        <v>35</v>
      </c>
      <c r="Z1" s="32" t="s">
        <v>10</v>
      </c>
      <c r="AA1" s="33" t="s">
        <v>34</v>
      </c>
      <c r="AB1" s="32" t="s">
        <v>33</v>
      </c>
      <c r="AC1" s="32" t="s">
        <v>32</v>
      </c>
      <c r="AD1" s="32" t="s">
        <v>31</v>
      </c>
      <c r="AE1" s="32" t="s">
        <v>30</v>
      </c>
      <c r="AF1" s="32" t="s">
        <v>29</v>
      </c>
      <c r="AG1" s="32" t="s">
        <v>28</v>
      </c>
      <c r="AH1" s="32" t="s">
        <v>27</v>
      </c>
      <c r="AI1" s="32" t="s">
        <v>26</v>
      </c>
      <c r="AJ1" s="32" t="s">
        <v>25</v>
      </c>
      <c r="AK1" s="32" t="s">
        <v>24</v>
      </c>
      <c r="AL1" s="32" t="s">
        <v>23</v>
      </c>
    </row>
    <row r="2" spans="1:39" ht="19.5" thickBot="1" x14ac:dyDescent="0.35">
      <c r="B2" s="58"/>
      <c r="C2" s="59"/>
      <c r="D2" s="9"/>
      <c r="E2" s="9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52"/>
      <c r="W2" s="34"/>
      <c r="X2" s="34"/>
      <c r="Y2" s="34"/>
      <c r="Z2" s="34"/>
    </row>
    <row r="3" spans="1:39" ht="19.5" thickBot="1" x14ac:dyDescent="0.35">
      <c r="A3" s="95" t="s">
        <v>55</v>
      </c>
      <c r="B3" s="60">
        <f>SUM(F3:U3)</f>
        <v>136</v>
      </c>
      <c r="C3" s="60">
        <f>B3/15</f>
        <v>9.0666666666666664</v>
      </c>
      <c r="D3" s="7">
        <f>E3/31</f>
        <v>9.7096774193548381</v>
      </c>
      <c r="E3" s="8">
        <f>SUM(F3:AL3)</f>
        <v>301</v>
      </c>
      <c r="F3" s="43">
        <v>15</v>
      </c>
      <c r="G3" s="44">
        <v>16</v>
      </c>
      <c r="H3" s="44">
        <v>14</v>
      </c>
      <c r="I3" s="44">
        <v>11</v>
      </c>
      <c r="J3" s="44">
        <v>6</v>
      </c>
      <c r="K3" s="44">
        <v>4</v>
      </c>
      <c r="L3" s="44">
        <v>2</v>
      </c>
      <c r="M3" s="44">
        <v>4</v>
      </c>
      <c r="N3" s="44">
        <v>12</v>
      </c>
      <c r="O3" s="44" t="s">
        <v>22</v>
      </c>
      <c r="P3" s="44">
        <v>4</v>
      </c>
      <c r="Q3" s="44">
        <v>10</v>
      </c>
      <c r="R3" s="44">
        <v>11</v>
      </c>
      <c r="S3" s="44">
        <v>9</v>
      </c>
      <c r="T3" s="44">
        <v>12</v>
      </c>
      <c r="U3" s="45">
        <v>6</v>
      </c>
      <c r="V3" s="56"/>
      <c r="W3" s="19">
        <v>10</v>
      </c>
      <c r="X3" s="18">
        <v>5</v>
      </c>
      <c r="Y3" s="18">
        <v>16</v>
      </c>
      <c r="Z3" s="18">
        <v>10</v>
      </c>
      <c r="AA3" s="19">
        <v>5</v>
      </c>
      <c r="AB3" s="18">
        <v>8</v>
      </c>
      <c r="AC3" s="18">
        <v>10</v>
      </c>
      <c r="AD3" s="18">
        <v>10</v>
      </c>
      <c r="AE3" s="18">
        <v>13</v>
      </c>
      <c r="AF3" s="18">
        <v>9</v>
      </c>
      <c r="AG3" s="18">
        <v>6</v>
      </c>
      <c r="AH3" s="18">
        <v>17</v>
      </c>
      <c r="AI3" s="18">
        <v>19</v>
      </c>
      <c r="AJ3" s="18">
        <v>8</v>
      </c>
      <c r="AK3" s="18">
        <v>3</v>
      </c>
      <c r="AL3" s="18">
        <v>16</v>
      </c>
      <c r="AM3" s="20" t="s">
        <v>3</v>
      </c>
    </row>
    <row r="4" spans="1:39" ht="19.5" hidden="1" thickBot="1" x14ac:dyDescent="0.35">
      <c r="A4" s="95" t="s">
        <v>38</v>
      </c>
      <c r="B4" s="60"/>
      <c r="C4" s="60"/>
      <c r="D4" s="7"/>
      <c r="E4" s="8">
        <f>SUM(F4:AL4)</f>
        <v>8</v>
      </c>
      <c r="F4" s="17" t="s">
        <v>22</v>
      </c>
      <c r="G4" s="18" t="s">
        <v>22</v>
      </c>
      <c r="H4" s="18" t="s">
        <v>22</v>
      </c>
      <c r="I4" s="18" t="s">
        <v>22</v>
      </c>
      <c r="J4" s="18" t="s">
        <v>22</v>
      </c>
      <c r="K4" s="18">
        <v>0</v>
      </c>
      <c r="L4" s="18" t="s">
        <v>22</v>
      </c>
      <c r="M4" s="18">
        <v>0</v>
      </c>
      <c r="N4" s="18" t="s">
        <v>22</v>
      </c>
      <c r="O4" s="18" t="s">
        <v>22</v>
      </c>
      <c r="P4" s="18">
        <v>2</v>
      </c>
      <c r="Q4" s="18" t="s">
        <v>22</v>
      </c>
      <c r="R4" s="18" t="s">
        <v>22</v>
      </c>
      <c r="S4" s="18" t="s">
        <v>22</v>
      </c>
      <c r="T4" s="18" t="s">
        <v>22</v>
      </c>
      <c r="U4" s="22" t="s">
        <v>22</v>
      </c>
      <c r="V4" s="56"/>
      <c r="W4" s="19">
        <v>2</v>
      </c>
      <c r="X4" s="18" t="s">
        <v>22</v>
      </c>
      <c r="Y4" s="18" t="s">
        <v>22</v>
      </c>
      <c r="Z4" s="18">
        <v>4</v>
      </c>
      <c r="AA4" s="19" t="s">
        <v>22</v>
      </c>
      <c r="AB4" s="18" t="s">
        <v>22</v>
      </c>
      <c r="AC4" s="18" t="s">
        <v>22</v>
      </c>
      <c r="AD4" s="18" t="s">
        <v>22</v>
      </c>
      <c r="AE4" s="18" t="s">
        <v>22</v>
      </c>
      <c r="AF4" s="18" t="s">
        <v>22</v>
      </c>
      <c r="AG4" s="18" t="s">
        <v>22</v>
      </c>
      <c r="AH4" s="18" t="s">
        <v>22</v>
      </c>
      <c r="AI4" s="18" t="s">
        <v>22</v>
      </c>
      <c r="AJ4" s="18" t="s">
        <v>22</v>
      </c>
      <c r="AK4" s="18" t="s">
        <v>22</v>
      </c>
      <c r="AL4" s="18" t="s">
        <v>22</v>
      </c>
      <c r="AM4" s="20" t="s">
        <v>38</v>
      </c>
    </row>
    <row r="5" spans="1:39" ht="15.75" thickBot="1" x14ac:dyDescent="0.3">
      <c r="A5" s="154" t="s">
        <v>61</v>
      </c>
      <c r="B5" s="60">
        <f t="shared" ref="B5:B17" si="0">SUM(F5:U5)</f>
        <v>47</v>
      </c>
      <c r="C5" s="147">
        <v>0.39</v>
      </c>
      <c r="D5" s="140">
        <f>E5/E6</f>
        <v>0.4059040590405904</v>
      </c>
      <c r="E5" s="8">
        <f>SUM(F5:AK5)</f>
        <v>110</v>
      </c>
      <c r="F5" s="17">
        <v>5</v>
      </c>
      <c r="G5" s="18">
        <v>6</v>
      </c>
      <c r="H5" s="18">
        <v>6</v>
      </c>
      <c r="I5" s="18">
        <v>4</v>
      </c>
      <c r="J5" s="18">
        <v>1</v>
      </c>
      <c r="K5" s="18">
        <v>1</v>
      </c>
      <c r="L5" s="18">
        <v>1</v>
      </c>
      <c r="M5" s="18">
        <v>2</v>
      </c>
      <c r="N5" s="18">
        <v>4</v>
      </c>
      <c r="O5" s="18" t="s">
        <v>22</v>
      </c>
      <c r="P5" s="18">
        <v>2</v>
      </c>
      <c r="Q5" s="18">
        <v>3</v>
      </c>
      <c r="R5" s="18">
        <v>2</v>
      </c>
      <c r="S5" s="18">
        <v>3</v>
      </c>
      <c r="T5" s="18">
        <v>4</v>
      </c>
      <c r="U5" s="22">
        <v>3</v>
      </c>
      <c r="V5" s="56"/>
      <c r="W5" s="19">
        <v>6</v>
      </c>
      <c r="X5" s="18">
        <v>2</v>
      </c>
      <c r="Y5" s="18">
        <v>7</v>
      </c>
      <c r="Z5" s="18">
        <v>4</v>
      </c>
      <c r="AA5" s="19">
        <v>2</v>
      </c>
      <c r="AB5" s="18">
        <v>3</v>
      </c>
      <c r="AC5" s="18">
        <v>4</v>
      </c>
      <c r="AD5" s="18">
        <v>3</v>
      </c>
      <c r="AE5" s="18">
        <v>4</v>
      </c>
      <c r="AF5" s="18">
        <v>3</v>
      </c>
      <c r="AG5" s="18">
        <v>1</v>
      </c>
      <c r="AH5" s="18">
        <v>7</v>
      </c>
      <c r="AI5" s="18">
        <v>8</v>
      </c>
      <c r="AJ5" s="18">
        <v>4</v>
      </c>
      <c r="AK5" s="18">
        <v>5</v>
      </c>
      <c r="AL5" s="20" t="s">
        <v>3</v>
      </c>
    </row>
    <row r="6" spans="1:39" ht="15.75" thickBot="1" x14ac:dyDescent="0.3">
      <c r="A6" s="155"/>
      <c r="B6" s="60">
        <f t="shared" si="0"/>
        <v>120</v>
      </c>
      <c r="C6" s="148"/>
      <c r="D6" s="141"/>
      <c r="E6" s="8">
        <f>SUM(F6:AK6)</f>
        <v>271</v>
      </c>
      <c r="F6" s="17">
        <v>10</v>
      </c>
      <c r="G6" s="18">
        <v>14</v>
      </c>
      <c r="H6" s="18">
        <v>10</v>
      </c>
      <c r="I6" s="18">
        <v>7</v>
      </c>
      <c r="J6" s="18">
        <v>5</v>
      </c>
      <c r="K6" s="18">
        <v>3</v>
      </c>
      <c r="L6" s="18">
        <v>8</v>
      </c>
      <c r="M6" s="18">
        <v>8</v>
      </c>
      <c r="N6" s="18">
        <v>10</v>
      </c>
      <c r="O6" s="18" t="s">
        <v>22</v>
      </c>
      <c r="P6" s="18">
        <v>2</v>
      </c>
      <c r="Q6" s="18">
        <v>6</v>
      </c>
      <c r="R6" s="18">
        <v>13</v>
      </c>
      <c r="S6" s="18">
        <v>9</v>
      </c>
      <c r="T6" s="18">
        <v>7</v>
      </c>
      <c r="U6" s="22">
        <v>8</v>
      </c>
      <c r="V6" s="56"/>
      <c r="W6" s="19">
        <v>9</v>
      </c>
      <c r="X6" s="18">
        <v>15</v>
      </c>
      <c r="Y6" s="18">
        <v>13</v>
      </c>
      <c r="Z6" s="18">
        <v>8</v>
      </c>
      <c r="AA6" s="19">
        <v>6</v>
      </c>
      <c r="AB6" s="18">
        <v>10</v>
      </c>
      <c r="AC6" s="18">
        <v>8</v>
      </c>
      <c r="AD6" s="18">
        <v>6</v>
      </c>
      <c r="AE6" s="18">
        <v>11</v>
      </c>
      <c r="AF6" s="18">
        <v>12</v>
      </c>
      <c r="AG6" s="18">
        <v>7</v>
      </c>
      <c r="AH6" s="18">
        <v>13</v>
      </c>
      <c r="AI6" s="18">
        <v>15</v>
      </c>
      <c r="AJ6" s="18">
        <v>8</v>
      </c>
      <c r="AK6" s="18">
        <v>10</v>
      </c>
      <c r="AL6" s="20" t="s">
        <v>3</v>
      </c>
    </row>
    <row r="7" spans="1:39" ht="15.75" thickBot="1" x14ac:dyDescent="0.3">
      <c r="A7" s="118" t="s">
        <v>63</v>
      </c>
      <c r="B7" s="60">
        <f t="shared" si="0"/>
        <v>2</v>
      </c>
      <c r="C7" s="147">
        <v>0.15</v>
      </c>
      <c r="D7" s="142">
        <f>E7/E8</f>
        <v>0.21428571428571427</v>
      </c>
      <c r="E7" s="8">
        <f>SUM(F7:AK7)</f>
        <v>6</v>
      </c>
      <c r="F7" s="17">
        <v>0</v>
      </c>
      <c r="G7" s="18">
        <v>0</v>
      </c>
      <c r="H7" s="18">
        <v>0</v>
      </c>
      <c r="I7" s="18">
        <v>1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1</v>
      </c>
      <c r="S7" s="18">
        <v>0</v>
      </c>
      <c r="T7" s="18">
        <v>0</v>
      </c>
      <c r="U7" s="22">
        <v>0</v>
      </c>
      <c r="V7" s="56"/>
      <c r="W7" s="19">
        <v>0</v>
      </c>
      <c r="X7" s="18">
        <v>0</v>
      </c>
      <c r="Y7" s="18">
        <v>0</v>
      </c>
      <c r="Z7" s="18">
        <v>0</v>
      </c>
      <c r="AA7" s="19">
        <v>1</v>
      </c>
      <c r="AB7" s="18">
        <v>0</v>
      </c>
      <c r="AC7" s="18">
        <v>0</v>
      </c>
      <c r="AD7" s="18">
        <v>1</v>
      </c>
      <c r="AE7" s="18">
        <v>0</v>
      </c>
      <c r="AF7" s="18">
        <v>0</v>
      </c>
      <c r="AG7" s="18">
        <v>0</v>
      </c>
      <c r="AH7" s="18">
        <v>0</v>
      </c>
      <c r="AI7" s="18">
        <v>1</v>
      </c>
      <c r="AJ7" s="18">
        <v>0</v>
      </c>
      <c r="AK7" s="18">
        <v>1</v>
      </c>
      <c r="AL7" s="20" t="s">
        <v>3</v>
      </c>
    </row>
    <row r="8" spans="1:39" ht="15.75" thickBot="1" x14ac:dyDescent="0.3">
      <c r="A8" s="119"/>
      <c r="B8" s="60">
        <f t="shared" si="0"/>
        <v>13</v>
      </c>
      <c r="C8" s="148"/>
      <c r="D8" s="141"/>
      <c r="E8" s="8">
        <f>SUM(F8:AK8)</f>
        <v>28</v>
      </c>
      <c r="F8" s="17">
        <v>0</v>
      </c>
      <c r="G8" s="18">
        <v>1</v>
      </c>
      <c r="H8" s="18">
        <v>1</v>
      </c>
      <c r="I8" s="18">
        <v>1</v>
      </c>
      <c r="J8" s="18">
        <v>2</v>
      </c>
      <c r="K8" s="18">
        <v>1</v>
      </c>
      <c r="L8" s="18">
        <v>2</v>
      </c>
      <c r="M8" s="18">
        <v>2</v>
      </c>
      <c r="N8" s="18">
        <v>0</v>
      </c>
      <c r="O8" s="18">
        <v>0</v>
      </c>
      <c r="P8" s="18">
        <v>0</v>
      </c>
      <c r="Q8" s="18">
        <v>0</v>
      </c>
      <c r="R8" s="18">
        <v>3</v>
      </c>
      <c r="S8" s="18">
        <v>0</v>
      </c>
      <c r="T8" s="18">
        <v>0</v>
      </c>
      <c r="U8" s="22">
        <v>0</v>
      </c>
      <c r="V8" s="56"/>
      <c r="W8" s="19">
        <v>1</v>
      </c>
      <c r="X8" s="18">
        <v>3</v>
      </c>
      <c r="Y8" s="18">
        <v>0</v>
      </c>
      <c r="Z8" s="18">
        <v>0</v>
      </c>
      <c r="AA8" s="19">
        <v>1</v>
      </c>
      <c r="AB8" s="18">
        <v>0</v>
      </c>
      <c r="AC8" s="18">
        <v>0</v>
      </c>
      <c r="AD8" s="18">
        <v>2</v>
      </c>
      <c r="AE8" s="18">
        <v>1</v>
      </c>
      <c r="AF8" s="18">
        <v>0</v>
      </c>
      <c r="AG8" s="18">
        <v>1</v>
      </c>
      <c r="AH8" s="18">
        <v>0</v>
      </c>
      <c r="AI8" s="18">
        <v>2</v>
      </c>
      <c r="AJ8" s="18">
        <v>1</v>
      </c>
      <c r="AK8" s="18">
        <v>3</v>
      </c>
      <c r="AL8" s="20" t="s">
        <v>3</v>
      </c>
    </row>
    <row r="9" spans="1:39" ht="15.75" thickBot="1" x14ac:dyDescent="0.3">
      <c r="A9" s="118" t="s">
        <v>62</v>
      </c>
      <c r="B9" s="60">
        <f t="shared" si="0"/>
        <v>40</v>
      </c>
      <c r="C9" s="156">
        <v>0.66</v>
      </c>
      <c r="D9" s="142">
        <f>E9/E10</f>
        <v>0.57894736842105265</v>
      </c>
      <c r="E9" s="8">
        <f>SUM(F9:AL9)</f>
        <v>77</v>
      </c>
      <c r="F9" s="17">
        <v>5</v>
      </c>
      <c r="G9" s="18">
        <v>4</v>
      </c>
      <c r="H9" s="18">
        <v>2</v>
      </c>
      <c r="I9" s="18">
        <v>2</v>
      </c>
      <c r="J9" s="18">
        <v>4</v>
      </c>
      <c r="K9" s="18">
        <v>2</v>
      </c>
      <c r="L9" s="18">
        <v>0</v>
      </c>
      <c r="M9" s="18">
        <v>0</v>
      </c>
      <c r="N9" s="18">
        <v>4</v>
      </c>
      <c r="O9" s="18" t="s">
        <v>22</v>
      </c>
      <c r="P9" s="18" t="s">
        <v>22</v>
      </c>
      <c r="Q9" s="18">
        <v>4</v>
      </c>
      <c r="R9" s="18">
        <v>6</v>
      </c>
      <c r="S9" s="18">
        <v>3</v>
      </c>
      <c r="T9" s="18">
        <v>4</v>
      </c>
      <c r="U9" s="22">
        <v>0</v>
      </c>
      <c r="V9" s="56"/>
      <c r="W9" s="19">
        <v>1</v>
      </c>
      <c r="X9" s="18">
        <v>1</v>
      </c>
      <c r="Y9" s="18">
        <v>4</v>
      </c>
      <c r="Z9" s="18">
        <v>2</v>
      </c>
      <c r="AA9" s="19">
        <v>1</v>
      </c>
      <c r="AB9" s="18">
        <v>2</v>
      </c>
      <c r="AC9" s="18">
        <v>2</v>
      </c>
      <c r="AD9" s="18">
        <v>3</v>
      </c>
      <c r="AE9" s="18">
        <v>5</v>
      </c>
      <c r="AF9" s="18">
        <v>3</v>
      </c>
      <c r="AG9" s="18">
        <v>4</v>
      </c>
      <c r="AH9" s="18">
        <v>5</v>
      </c>
      <c r="AI9" s="18">
        <v>0</v>
      </c>
      <c r="AJ9" s="18">
        <v>0</v>
      </c>
      <c r="AK9" s="18">
        <v>1</v>
      </c>
      <c r="AL9" s="18">
        <v>3</v>
      </c>
      <c r="AM9" s="20" t="s">
        <v>3</v>
      </c>
    </row>
    <row r="10" spans="1:39" ht="15.75" thickBot="1" x14ac:dyDescent="0.3">
      <c r="A10" s="119"/>
      <c r="B10" s="60">
        <f t="shared" si="0"/>
        <v>60</v>
      </c>
      <c r="C10" s="157"/>
      <c r="D10" s="141"/>
      <c r="E10" s="8">
        <f>SUM(F10:AL10)</f>
        <v>133</v>
      </c>
      <c r="F10" s="17">
        <v>6</v>
      </c>
      <c r="G10" s="18">
        <v>4</v>
      </c>
      <c r="H10" s="18">
        <v>2</v>
      </c>
      <c r="I10" s="18">
        <v>2</v>
      </c>
      <c r="J10" s="18">
        <v>6</v>
      </c>
      <c r="K10" s="18">
        <v>4</v>
      </c>
      <c r="L10" s="18">
        <v>0</v>
      </c>
      <c r="M10" s="18">
        <v>0</v>
      </c>
      <c r="N10" s="18">
        <v>8</v>
      </c>
      <c r="O10" s="18" t="s">
        <v>22</v>
      </c>
      <c r="P10" s="18" t="s">
        <v>22</v>
      </c>
      <c r="Q10" s="18">
        <v>10</v>
      </c>
      <c r="R10" s="18">
        <v>10</v>
      </c>
      <c r="S10" s="18">
        <v>3</v>
      </c>
      <c r="T10" s="18">
        <v>4</v>
      </c>
      <c r="U10" s="22">
        <v>1</v>
      </c>
      <c r="V10" s="56"/>
      <c r="W10" s="19">
        <v>2</v>
      </c>
      <c r="X10" s="18">
        <v>2</v>
      </c>
      <c r="Y10" s="18">
        <v>7</v>
      </c>
      <c r="Z10" s="18">
        <v>2</v>
      </c>
      <c r="AA10" s="19">
        <v>1</v>
      </c>
      <c r="AB10" s="18">
        <v>2</v>
      </c>
      <c r="AC10" s="18">
        <v>5</v>
      </c>
      <c r="AD10" s="18">
        <v>8</v>
      </c>
      <c r="AE10" s="18">
        <v>10</v>
      </c>
      <c r="AF10" s="18">
        <v>8</v>
      </c>
      <c r="AG10" s="18">
        <v>7</v>
      </c>
      <c r="AH10" s="18">
        <v>6</v>
      </c>
      <c r="AI10" s="18">
        <v>5</v>
      </c>
      <c r="AJ10" s="18">
        <v>2</v>
      </c>
      <c r="AK10" s="18">
        <v>2</v>
      </c>
      <c r="AL10" s="18">
        <v>4</v>
      </c>
      <c r="AM10" s="20" t="s">
        <v>3</v>
      </c>
    </row>
    <row r="11" spans="1:39" ht="15" x14ac:dyDescent="0.25">
      <c r="A11" s="154" t="s">
        <v>56</v>
      </c>
      <c r="B11" s="60">
        <f t="shared" si="0"/>
        <v>34</v>
      </c>
      <c r="C11" s="147">
        <v>5.13</v>
      </c>
      <c r="D11" s="142">
        <f>E11/31</f>
        <v>5.032258064516129</v>
      </c>
      <c r="E11" s="140">
        <v>156</v>
      </c>
      <c r="F11" s="17">
        <v>3</v>
      </c>
      <c r="G11" s="18">
        <v>3</v>
      </c>
      <c r="H11" s="18">
        <v>1</v>
      </c>
      <c r="I11" s="18">
        <v>3</v>
      </c>
      <c r="J11" s="18">
        <v>2</v>
      </c>
      <c r="K11" s="18">
        <v>0</v>
      </c>
      <c r="L11" s="18">
        <v>1</v>
      </c>
      <c r="M11" s="18">
        <v>2</v>
      </c>
      <c r="N11" s="18">
        <v>3</v>
      </c>
      <c r="O11" s="18" t="s">
        <v>22</v>
      </c>
      <c r="P11" s="18">
        <v>2</v>
      </c>
      <c r="Q11" s="18">
        <v>2</v>
      </c>
      <c r="R11" s="18">
        <v>8</v>
      </c>
      <c r="S11" s="18">
        <v>2</v>
      </c>
      <c r="T11" s="18">
        <v>1</v>
      </c>
      <c r="U11" s="22">
        <v>1</v>
      </c>
      <c r="V11" s="56"/>
      <c r="W11" s="19">
        <v>3</v>
      </c>
      <c r="X11" s="18">
        <v>2</v>
      </c>
      <c r="Y11" s="18">
        <v>3</v>
      </c>
      <c r="Z11" s="18">
        <v>3</v>
      </c>
      <c r="AA11" s="19">
        <v>3</v>
      </c>
      <c r="AB11" s="18">
        <v>3</v>
      </c>
      <c r="AC11" s="18">
        <v>2</v>
      </c>
      <c r="AD11" s="18">
        <v>2</v>
      </c>
      <c r="AE11" s="18">
        <v>4</v>
      </c>
      <c r="AF11" s="18">
        <v>3</v>
      </c>
      <c r="AG11" s="18">
        <v>2</v>
      </c>
      <c r="AH11" s="18">
        <v>1</v>
      </c>
      <c r="AI11" s="18">
        <v>2</v>
      </c>
      <c r="AJ11" s="18">
        <v>3</v>
      </c>
      <c r="AK11" s="18">
        <v>5</v>
      </c>
      <c r="AL11" s="20" t="s">
        <v>3</v>
      </c>
    </row>
    <row r="12" spans="1:39" ht="15.75" thickBot="1" x14ac:dyDescent="0.3">
      <c r="A12" s="155"/>
      <c r="B12" s="60">
        <f t="shared" si="0"/>
        <v>43</v>
      </c>
      <c r="C12" s="148"/>
      <c r="D12" s="141"/>
      <c r="E12" s="141"/>
      <c r="F12" s="17">
        <v>0</v>
      </c>
      <c r="G12" s="18">
        <v>4</v>
      </c>
      <c r="H12" s="18">
        <v>6</v>
      </c>
      <c r="I12" s="18">
        <v>1</v>
      </c>
      <c r="J12" s="18">
        <v>4</v>
      </c>
      <c r="K12" s="18">
        <v>5</v>
      </c>
      <c r="L12" s="18">
        <v>1</v>
      </c>
      <c r="M12" s="18">
        <v>3</v>
      </c>
      <c r="N12" s="18">
        <v>7</v>
      </c>
      <c r="O12" s="18" t="s">
        <v>22</v>
      </c>
      <c r="P12" s="18">
        <v>3</v>
      </c>
      <c r="Q12" s="18">
        <v>1</v>
      </c>
      <c r="R12" s="18">
        <v>0</v>
      </c>
      <c r="S12" s="18">
        <v>4</v>
      </c>
      <c r="T12" s="18">
        <v>0</v>
      </c>
      <c r="U12" s="22">
        <v>4</v>
      </c>
      <c r="V12" s="56"/>
      <c r="W12" s="19">
        <v>1</v>
      </c>
      <c r="X12" s="18">
        <v>2</v>
      </c>
      <c r="Y12" s="18">
        <v>5</v>
      </c>
      <c r="Z12" s="18">
        <v>1</v>
      </c>
      <c r="AA12" s="19">
        <v>4</v>
      </c>
      <c r="AB12" s="18">
        <v>0</v>
      </c>
      <c r="AC12" s="18">
        <v>2</v>
      </c>
      <c r="AD12" s="18">
        <v>2</v>
      </c>
      <c r="AE12" s="18">
        <v>1</v>
      </c>
      <c r="AF12" s="18">
        <v>8</v>
      </c>
      <c r="AG12" s="18">
        <v>3</v>
      </c>
      <c r="AH12" s="18">
        <v>0</v>
      </c>
      <c r="AI12" s="18">
        <v>4</v>
      </c>
      <c r="AJ12" s="18">
        <v>3</v>
      </c>
      <c r="AK12" s="18">
        <v>2</v>
      </c>
      <c r="AL12" s="20" t="s">
        <v>3</v>
      </c>
    </row>
    <row r="13" spans="1:39" ht="19.5" thickBot="1" x14ac:dyDescent="0.35">
      <c r="A13" s="96" t="s">
        <v>41</v>
      </c>
      <c r="B13" s="60">
        <f t="shared" si="0"/>
        <v>17</v>
      </c>
      <c r="C13" s="60">
        <f>B13/15</f>
        <v>1.1333333333333333</v>
      </c>
      <c r="D13" s="11">
        <f>E13/31</f>
        <v>1.1935483870967742</v>
      </c>
      <c r="E13" s="8">
        <f>SUM(F13:AK13)</f>
        <v>37</v>
      </c>
      <c r="F13" s="17">
        <v>1</v>
      </c>
      <c r="G13" s="18">
        <v>1</v>
      </c>
      <c r="H13" s="18">
        <v>2</v>
      </c>
      <c r="I13" s="18">
        <v>3</v>
      </c>
      <c r="J13" s="18">
        <v>1</v>
      </c>
      <c r="K13" s="18">
        <v>3</v>
      </c>
      <c r="L13" s="18">
        <v>0</v>
      </c>
      <c r="M13" s="18">
        <v>0</v>
      </c>
      <c r="N13" s="18">
        <v>3</v>
      </c>
      <c r="O13" s="18" t="s">
        <v>22</v>
      </c>
      <c r="P13" s="18">
        <v>1</v>
      </c>
      <c r="Q13" s="18">
        <v>0</v>
      </c>
      <c r="R13" s="18">
        <v>2</v>
      </c>
      <c r="S13" s="18">
        <v>0</v>
      </c>
      <c r="T13" s="18">
        <v>0</v>
      </c>
      <c r="U13" s="22">
        <v>0</v>
      </c>
      <c r="V13" s="56"/>
      <c r="W13" s="19">
        <v>0</v>
      </c>
      <c r="X13" s="18">
        <v>0</v>
      </c>
      <c r="Y13" s="18">
        <v>3</v>
      </c>
      <c r="Z13" s="18">
        <v>0</v>
      </c>
      <c r="AA13" s="19">
        <v>2</v>
      </c>
      <c r="AB13" s="18">
        <v>1</v>
      </c>
      <c r="AC13" s="18">
        <v>3</v>
      </c>
      <c r="AD13" s="18">
        <v>3</v>
      </c>
      <c r="AE13" s="18">
        <v>0</v>
      </c>
      <c r="AF13" s="18">
        <v>1</v>
      </c>
      <c r="AG13" s="18">
        <v>2</v>
      </c>
      <c r="AH13" s="18">
        <v>1</v>
      </c>
      <c r="AI13" s="18">
        <v>1</v>
      </c>
      <c r="AJ13" s="18">
        <v>1</v>
      </c>
      <c r="AK13" s="18">
        <v>2</v>
      </c>
      <c r="AL13" s="20" t="s">
        <v>3</v>
      </c>
    </row>
    <row r="14" spans="1:39" ht="19.5" thickBot="1" x14ac:dyDescent="0.35">
      <c r="A14" s="96" t="s">
        <v>57</v>
      </c>
      <c r="B14" s="60">
        <f t="shared" si="0"/>
        <v>42</v>
      </c>
      <c r="C14" s="60">
        <f>B14/15</f>
        <v>2.8</v>
      </c>
      <c r="D14" s="7">
        <f>E14/31</f>
        <v>2.5161290322580645</v>
      </c>
      <c r="E14" s="8">
        <f>SUM(F14:AK14)</f>
        <v>78</v>
      </c>
      <c r="F14" s="17">
        <v>0</v>
      </c>
      <c r="G14" s="18">
        <v>3</v>
      </c>
      <c r="H14" s="18">
        <v>3</v>
      </c>
      <c r="I14" s="18">
        <v>3</v>
      </c>
      <c r="J14" s="18">
        <v>5</v>
      </c>
      <c r="K14" s="18">
        <v>2</v>
      </c>
      <c r="L14" s="18">
        <v>3</v>
      </c>
      <c r="M14" s="18">
        <v>2</v>
      </c>
      <c r="N14" s="18">
        <v>5</v>
      </c>
      <c r="O14" s="18" t="s">
        <v>22</v>
      </c>
      <c r="P14" s="18">
        <v>1</v>
      </c>
      <c r="Q14" s="18">
        <v>1</v>
      </c>
      <c r="R14" s="18">
        <v>5</v>
      </c>
      <c r="S14" s="18">
        <v>3</v>
      </c>
      <c r="T14" s="18">
        <v>4</v>
      </c>
      <c r="U14" s="22">
        <v>2</v>
      </c>
      <c r="V14" s="56"/>
      <c r="W14" s="19">
        <v>1</v>
      </c>
      <c r="X14" s="18">
        <v>3</v>
      </c>
      <c r="Y14" s="18">
        <v>2</v>
      </c>
      <c r="Z14" s="18">
        <v>2</v>
      </c>
      <c r="AA14" s="19">
        <v>0</v>
      </c>
      <c r="AB14" s="18">
        <v>6</v>
      </c>
      <c r="AC14" s="18">
        <v>2</v>
      </c>
      <c r="AD14" s="18">
        <v>1</v>
      </c>
      <c r="AE14" s="18">
        <v>1</v>
      </c>
      <c r="AF14" s="18">
        <v>1</v>
      </c>
      <c r="AG14" s="18">
        <v>4</v>
      </c>
      <c r="AH14" s="18">
        <v>3</v>
      </c>
      <c r="AI14" s="18">
        <v>3</v>
      </c>
      <c r="AJ14" s="18">
        <v>6</v>
      </c>
      <c r="AK14" s="18">
        <v>1</v>
      </c>
      <c r="AL14" s="20" t="s">
        <v>3</v>
      </c>
    </row>
    <row r="15" spans="1:39" ht="19.5" thickBot="1" x14ac:dyDescent="0.35">
      <c r="A15" s="96" t="s">
        <v>40</v>
      </c>
      <c r="B15" s="60">
        <f t="shared" si="0"/>
        <v>34</v>
      </c>
      <c r="C15" s="60">
        <f>B15/15</f>
        <v>2.2666666666666666</v>
      </c>
      <c r="D15" s="7">
        <f>E15/31</f>
        <v>2.6774193548387095</v>
      </c>
      <c r="E15" s="8">
        <f>SUM(F15:AK15)</f>
        <v>83</v>
      </c>
      <c r="F15" s="17">
        <v>1</v>
      </c>
      <c r="G15" s="18">
        <v>3</v>
      </c>
      <c r="H15" s="18">
        <v>3</v>
      </c>
      <c r="I15" s="18">
        <v>1</v>
      </c>
      <c r="J15" s="18">
        <v>4</v>
      </c>
      <c r="K15" s="18">
        <v>1</v>
      </c>
      <c r="L15" s="18">
        <v>3</v>
      </c>
      <c r="M15" s="18">
        <v>2</v>
      </c>
      <c r="N15" s="18">
        <v>3</v>
      </c>
      <c r="O15" s="18" t="s">
        <v>22</v>
      </c>
      <c r="P15" s="18">
        <v>0</v>
      </c>
      <c r="Q15" s="18">
        <v>2</v>
      </c>
      <c r="R15" s="18">
        <v>1</v>
      </c>
      <c r="S15" s="18">
        <v>2</v>
      </c>
      <c r="T15" s="18">
        <v>4</v>
      </c>
      <c r="U15" s="27">
        <v>4</v>
      </c>
      <c r="V15" s="57"/>
      <c r="W15" s="19">
        <v>3</v>
      </c>
      <c r="X15" s="18">
        <v>3</v>
      </c>
      <c r="Y15" s="18">
        <v>1</v>
      </c>
      <c r="Z15" s="18">
        <v>6</v>
      </c>
      <c r="AA15" s="19">
        <v>4</v>
      </c>
      <c r="AB15" s="18">
        <v>3</v>
      </c>
      <c r="AC15" s="18">
        <v>3</v>
      </c>
      <c r="AD15" s="18">
        <v>5</v>
      </c>
      <c r="AE15" s="18">
        <v>2</v>
      </c>
      <c r="AF15" s="18">
        <v>4</v>
      </c>
      <c r="AG15" s="18">
        <v>1</v>
      </c>
      <c r="AH15" s="18">
        <v>5</v>
      </c>
      <c r="AI15" s="18">
        <v>3</v>
      </c>
      <c r="AJ15" s="18">
        <v>1</v>
      </c>
      <c r="AK15" s="18">
        <v>5</v>
      </c>
      <c r="AL15" s="20" t="s">
        <v>3</v>
      </c>
    </row>
    <row r="16" spans="1:39" ht="19.5" thickBot="1" x14ac:dyDescent="0.35">
      <c r="A16" s="96" t="s">
        <v>46</v>
      </c>
      <c r="B16" s="60">
        <f t="shared" si="0"/>
        <v>6</v>
      </c>
      <c r="C16" s="60">
        <f>B16/15</f>
        <v>0.4</v>
      </c>
      <c r="D16" s="7"/>
      <c r="E16" s="8">
        <f>SUM(F16:AK16)</f>
        <v>6</v>
      </c>
      <c r="F16" s="17">
        <v>0</v>
      </c>
      <c r="G16" s="18">
        <v>0</v>
      </c>
      <c r="H16" s="18">
        <v>2</v>
      </c>
      <c r="I16" s="18">
        <v>1</v>
      </c>
      <c r="J16" s="18">
        <v>1</v>
      </c>
      <c r="K16" s="18">
        <v>0</v>
      </c>
      <c r="L16" s="18">
        <v>1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27">
        <v>1</v>
      </c>
      <c r="V16" s="57"/>
      <c r="W16" s="19">
        <v>0</v>
      </c>
      <c r="X16" s="18">
        <v>0</v>
      </c>
      <c r="Y16" s="18">
        <v>0</v>
      </c>
      <c r="Z16" s="18">
        <v>0</v>
      </c>
      <c r="AA16" s="19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20" t="s">
        <v>3</v>
      </c>
    </row>
    <row r="17" spans="1:39" ht="19.5" thickBot="1" x14ac:dyDescent="0.35">
      <c r="A17" s="96" t="s">
        <v>47</v>
      </c>
      <c r="B17" s="60">
        <f t="shared" si="0"/>
        <v>50</v>
      </c>
      <c r="C17" s="60">
        <f>B17/15</f>
        <v>3.3333333333333335</v>
      </c>
      <c r="D17" s="7">
        <f>E17/31</f>
        <v>3.161290322580645</v>
      </c>
      <c r="E17" s="8">
        <f t="shared" ref="E17" si="1">SUM(F17:AL17)</f>
        <v>98</v>
      </c>
      <c r="F17" s="46">
        <v>1</v>
      </c>
      <c r="G17" s="47">
        <v>3</v>
      </c>
      <c r="H17" s="47">
        <v>8</v>
      </c>
      <c r="I17" s="47">
        <v>3</v>
      </c>
      <c r="J17" s="47">
        <v>7</v>
      </c>
      <c r="K17" s="47">
        <v>3</v>
      </c>
      <c r="L17" s="47">
        <v>6</v>
      </c>
      <c r="M17" s="47">
        <v>2</v>
      </c>
      <c r="N17" s="47">
        <v>5</v>
      </c>
      <c r="O17" s="47" t="s">
        <v>22</v>
      </c>
      <c r="P17" s="47">
        <v>3</v>
      </c>
      <c r="Q17" s="47">
        <v>2</v>
      </c>
      <c r="R17" s="47">
        <v>0</v>
      </c>
      <c r="S17" s="47">
        <v>1</v>
      </c>
      <c r="T17" s="47">
        <v>3</v>
      </c>
      <c r="U17" s="54">
        <v>3</v>
      </c>
      <c r="V17" s="57"/>
      <c r="W17" s="19">
        <v>1</v>
      </c>
      <c r="X17" s="18">
        <v>2</v>
      </c>
      <c r="Y17" s="18">
        <v>3</v>
      </c>
      <c r="Z17" s="18">
        <v>3</v>
      </c>
      <c r="AA17" s="19">
        <v>3</v>
      </c>
      <c r="AB17" s="18">
        <v>7</v>
      </c>
      <c r="AC17" s="18">
        <v>2</v>
      </c>
      <c r="AD17" s="18">
        <v>3</v>
      </c>
      <c r="AE17" s="18">
        <v>6</v>
      </c>
      <c r="AF17" s="18">
        <v>3</v>
      </c>
      <c r="AG17" s="18">
        <v>2</v>
      </c>
      <c r="AH17" s="18">
        <v>5</v>
      </c>
      <c r="AI17" s="18">
        <v>3</v>
      </c>
      <c r="AJ17" s="18">
        <v>1</v>
      </c>
      <c r="AK17" s="18">
        <v>1</v>
      </c>
      <c r="AL17" s="18">
        <v>3</v>
      </c>
      <c r="AM17" s="20" t="s">
        <v>3</v>
      </c>
    </row>
  </sheetData>
  <mergeCells count="14">
    <mergeCell ref="D11:D12"/>
    <mergeCell ref="E11:E12"/>
    <mergeCell ref="A11:A12"/>
    <mergeCell ref="C5:C6"/>
    <mergeCell ref="C7:C8"/>
    <mergeCell ref="C9:C10"/>
    <mergeCell ref="C11:C12"/>
    <mergeCell ref="F2:U2"/>
    <mergeCell ref="D5:D6"/>
    <mergeCell ref="D7:D8"/>
    <mergeCell ref="D9:D10"/>
    <mergeCell ref="A7:A8"/>
    <mergeCell ref="A9:A10"/>
    <mergeCell ref="A5:A6"/>
  </mergeCells>
  <pageMargins left="0.25" right="0.2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workbookViewId="0">
      <selection activeCell="D17" sqref="D17"/>
    </sheetView>
  </sheetViews>
  <sheetFormatPr defaultRowHeight="15" customHeight="1" x14ac:dyDescent="0.25"/>
  <cols>
    <col min="1" max="1" width="3.5703125" style="25" customWidth="1"/>
    <col min="2" max="2" width="21" style="21" customWidth="1"/>
    <col min="3" max="3" width="5.42578125" style="21" customWidth="1"/>
    <col min="4" max="4" width="6.85546875" style="21" customWidth="1"/>
    <col min="5" max="35" width="5.7109375" style="21" customWidth="1"/>
    <col min="36" max="16384" width="9.140625" style="21"/>
  </cols>
  <sheetData>
    <row r="1" spans="1:35" ht="81" customHeight="1" x14ac:dyDescent="0.25">
      <c r="B1" s="18" t="s">
        <v>46</v>
      </c>
      <c r="C1" s="26" t="s">
        <v>21</v>
      </c>
      <c r="D1" s="27" t="s">
        <v>12</v>
      </c>
      <c r="E1" s="28" t="s">
        <v>13</v>
      </c>
      <c r="F1" s="29" t="s">
        <v>14</v>
      </c>
      <c r="G1" s="29" t="s">
        <v>15</v>
      </c>
      <c r="H1" s="29" t="s">
        <v>16</v>
      </c>
      <c r="I1" s="29" t="s">
        <v>19</v>
      </c>
      <c r="J1" s="29" t="s">
        <v>18</v>
      </c>
      <c r="K1" s="29" t="s">
        <v>39</v>
      </c>
      <c r="L1" s="30" t="s">
        <v>17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19</v>
      </c>
      <c r="R1" s="29" t="s">
        <v>18</v>
      </c>
      <c r="S1" s="29" t="s">
        <v>39</v>
      </c>
      <c r="T1" s="30" t="s">
        <v>17</v>
      </c>
      <c r="U1" s="31" t="s">
        <v>37</v>
      </c>
      <c r="V1" s="32" t="s">
        <v>36</v>
      </c>
      <c r="W1" s="32" t="s">
        <v>35</v>
      </c>
      <c r="X1" s="32" t="s">
        <v>10</v>
      </c>
      <c r="Y1" s="31" t="s">
        <v>34</v>
      </c>
      <c r="Z1" s="32" t="s">
        <v>33</v>
      </c>
      <c r="AA1" s="32" t="s">
        <v>32</v>
      </c>
      <c r="AB1" s="32" t="s">
        <v>31</v>
      </c>
      <c r="AC1" s="32" t="s">
        <v>30</v>
      </c>
      <c r="AD1" s="32" t="s">
        <v>29</v>
      </c>
      <c r="AE1" s="32" t="s">
        <v>28</v>
      </c>
      <c r="AF1" s="32" t="s">
        <v>27</v>
      </c>
      <c r="AG1" s="32" t="s">
        <v>26</v>
      </c>
      <c r="AH1" s="32" t="s">
        <v>25</v>
      </c>
      <c r="AI1" s="32" t="s">
        <v>52</v>
      </c>
    </row>
    <row r="2" spans="1:35" ht="15" customHeight="1" thickBot="1" x14ac:dyDescent="0.3"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34"/>
      <c r="V2" s="34"/>
      <c r="W2" s="34"/>
      <c r="X2" s="34"/>
    </row>
    <row r="3" spans="1:35" ht="15" customHeight="1" thickBot="1" x14ac:dyDescent="0.3">
      <c r="A3" s="69"/>
      <c r="B3" s="70" t="s">
        <v>0</v>
      </c>
      <c r="C3" s="42">
        <v>0</v>
      </c>
      <c r="D3" s="16">
        <f t="shared" ref="D3:D14" si="0">SUM(E3:AI3)</f>
        <v>0</v>
      </c>
      <c r="E3" s="17">
        <v>0</v>
      </c>
      <c r="F3" s="18">
        <v>0</v>
      </c>
      <c r="G3" s="18">
        <v>0</v>
      </c>
      <c r="H3" s="18" t="s">
        <v>22</v>
      </c>
      <c r="I3" s="18" t="s">
        <v>22</v>
      </c>
      <c r="J3" s="18" t="s">
        <v>22</v>
      </c>
      <c r="K3" s="18">
        <v>0</v>
      </c>
      <c r="L3" s="18" t="s">
        <v>22</v>
      </c>
      <c r="M3" s="18" t="s">
        <v>22</v>
      </c>
      <c r="N3" s="18" t="s">
        <v>22</v>
      </c>
      <c r="O3" s="18" t="s">
        <v>22</v>
      </c>
      <c r="P3" s="18" t="s">
        <v>22</v>
      </c>
      <c r="Q3" s="18">
        <v>0</v>
      </c>
      <c r="R3" s="18" t="s">
        <v>22</v>
      </c>
      <c r="S3" s="18" t="s">
        <v>22</v>
      </c>
      <c r="T3" s="22" t="s">
        <v>22</v>
      </c>
      <c r="U3" s="19" t="s">
        <v>22</v>
      </c>
      <c r="V3" s="18" t="s">
        <v>22</v>
      </c>
      <c r="W3" s="18">
        <v>0</v>
      </c>
      <c r="X3" s="18">
        <v>0</v>
      </c>
      <c r="Y3" s="19" t="s">
        <v>22</v>
      </c>
      <c r="Z3" s="18" t="s">
        <v>22</v>
      </c>
      <c r="AA3" s="18" t="s">
        <v>22</v>
      </c>
      <c r="AB3" s="18" t="s">
        <v>22</v>
      </c>
      <c r="AC3" s="18">
        <v>0</v>
      </c>
      <c r="AD3" s="18" t="s">
        <v>22</v>
      </c>
      <c r="AE3" s="18" t="s">
        <v>22</v>
      </c>
      <c r="AF3" s="18">
        <v>0</v>
      </c>
      <c r="AG3" s="18">
        <v>0</v>
      </c>
      <c r="AH3" s="18">
        <v>0</v>
      </c>
      <c r="AI3" s="18">
        <v>0</v>
      </c>
    </row>
    <row r="4" spans="1:35" ht="15" hidden="1" customHeight="1" thickBot="1" x14ac:dyDescent="0.3">
      <c r="A4" s="13"/>
      <c r="B4" s="14" t="s">
        <v>2</v>
      </c>
      <c r="C4" s="76">
        <f>D3/16</f>
        <v>0</v>
      </c>
      <c r="D4" s="16">
        <f t="shared" si="0"/>
        <v>3</v>
      </c>
      <c r="E4" s="17" t="s">
        <v>22</v>
      </c>
      <c r="F4" s="18" t="s">
        <v>22</v>
      </c>
      <c r="G4" s="18" t="s">
        <v>22</v>
      </c>
      <c r="H4" s="18" t="s">
        <v>22</v>
      </c>
      <c r="I4" s="18" t="s">
        <v>22</v>
      </c>
      <c r="J4" s="18">
        <v>1</v>
      </c>
      <c r="K4" s="18" t="s">
        <v>22</v>
      </c>
      <c r="L4" s="18">
        <v>0</v>
      </c>
      <c r="M4" s="18" t="s">
        <v>22</v>
      </c>
      <c r="N4" s="18" t="s">
        <v>22</v>
      </c>
      <c r="O4" s="18" t="s">
        <v>22</v>
      </c>
      <c r="P4" s="18" t="s">
        <v>22</v>
      </c>
      <c r="Q4" s="18">
        <v>0</v>
      </c>
      <c r="R4" s="18" t="s">
        <v>22</v>
      </c>
      <c r="S4" s="18">
        <v>0</v>
      </c>
      <c r="T4" s="22" t="s">
        <v>22</v>
      </c>
      <c r="U4" s="19" t="s">
        <v>22</v>
      </c>
      <c r="V4" s="18" t="s">
        <v>22</v>
      </c>
      <c r="W4" s="18" t="s">
        <v>22</v>
      </c>
      <c r="X4" s="18" t="s">
        <v>22</v>
      </c>
      <c r="Y4" s="19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1</v>
      </c>
      <c r="AH4" s="18">
        <v>1</v>
      </c>
      <c r="AI4" s="18">
        <v>0</v>
      </c>
    </row>
    <row r="5" spans="1:35" ht="15" hidden="1" customHeight="1" thickBot="1" x14ac:dyDescent="0.3">
      <c r="A5" s="13"/>
      <c r="B5" s="14" t="s">
        <v>9</v>
      </c>
      <c r="C5" s="15"/>
      <c r="D5" s="16">
        <f t="shared" si="0"/>
        <v>0</v>
      </c>
      <c r="E5" s="17" t="s">
        <v>22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8" t="s">
        <v>22</v>
      </c>
      <c r="N5" s="18">
        <v>0</v>
      </c>
      <c r="O5" s="18">
        <v>0</v>
      </c>
      <c r="P5" s="18" t="s">
        <v>22</v>
      </c>
      <c r="Q5" s="18" t="s">
        <v>22</v>
      </c>
      <c r="R5" s="18">
        <v>0</v>
      </c>
      <c r="S5" s="18" t="s">
        <v>22</v>
      </c>
      <c r="T5" s="22" t="s">
        <v>22</v>
      </c>
      <c r="U5" s="19" t="s">
        <v>22</v>
      </c>
      <c r="V5" s="18">
        <v>0</v>
      </c>
      <c r="W5" s="18">
        <v>0</v>
      </c>
      <c r="X5" s="18">
        <v>0</v>
      </c>
      <c r="Y5" s="19">
        <v>0</v>
      </c>
      <c r="Z5" s="18" t="s">
        <v>22</v>
      </c>
      <c r="AA5" s="18">
        <v>0</v>
      </c>
      <c r="AB5" s="18" t="s">
        <v>22</v>
      </c>
      <c r="AC5" s="18" t="s">
        <v>22</v>
      </c>
      <c r="AD5" s="18" t="s">
        <v>22</v>
      </c>
      <c r="AE5" s="18" t="s">
        <v>22</v>
      </c>
      <c r="AF5" s="18" t="s">
        <v>22</v>
      </c>
      <c r="AG5" s="18" t="s">
        <v>22</v>
      </c>
      <c r="AH5" s="18" t="s">
        <v>22</v>
      </c>
      <c r="AI5" s="18" t="s">
        <v>22</v>
      </c>
    </row>
    <row r="6" spans="1:35" ht="15" customHeight="1" thickBot="1" x14ac:dyDescent="0.3">
      <c r="A6" s="13"/>
      <c r="B6" s="14" t="s">
        <v>1</v>
      </c>
      <c r="C6" s="15"/>
      <c r="D6" s="16">
        <f t="shared" si="0"/>
        <v>10</v>
      </c>
      <c r="E6" s="17">
        <v>0</v>
      </c>
      <c r="F6" s="18">
        <v>1</v>
      </c>
      <c r="G6" s="18">
        <v>2</v>
      </c>
      <c r="H6" s="18">
        <v>0</v>
      </c>
      <c r="I6" s="18">
        <v>1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1</v>
      </c>
      <c r="P6" s="18">
        <v>0</v>
      </c>
      <c r="Q6" s="18">
        <v>0</v>
      </c>
      <c r="R6" s="18">
        <v>0</v>
      </c>
      <c r="S6" s="18">
        <v>0</v>
      </c>
      <c r="T6" s="22">
        <v>1</v>
      </c>
      <c r="U6" s="19">
        <v>1</v>
      </c>
      <c r="V6" s="18">
        <v>0</v>
      </c>
      <c r="W6" s="18">
        <v>0</v>
      </c>
      <c r="X6" s="18">
        <v>0</v>
      </c>
      <c r="Y6" s="19">
        <v>1</v>
      </c>
      <c r="Z6" s="18">
        <v>0</v>
      </c>
      <c r="AA6" s="18">
        <v>0</v>
      </c>
      <c r="AB6" s="18">
        <v>0</v>
      </c>
      <c r="AC6" s="18">
        <v>0</v>
      </c>
      <c r="AD6" s="18">
        <v>1</v>
      </c>
      <c r="AE6" s="18">
        <v>0</v>
      </c>
      <c r="AF6" s="18">
        <v>0</v>
      </c>
      <c r="AG6" s="18">
        <v>0</v>
      </c>
      <c r="AH6" s="18">
        <v>1</v>
      </c>
      <c r="AI6" s="18">
        <v>0</v>
      </c>
    </row>
    <row r="7" spans="1:35" ht="15" customHeight="1" thickBot="1" x14ac:dyDescent="0.3">
      <c r="A7" s="13"/>
      <c r="B7" s="14" t="s">
        <v>3</v>
      </c>
      <c r="C7" s="15"/>
      <c r="D7" s="16">
        <f t="shared" si="0"/>
        <v>6</v>
      </c>
      <c r="E7" s="17">
        <v>0</v>
      </c>
      <c r="F7" s="18">
        <v>0</v>
      </c>
      <c r="G7" s="18">
        <v>2</v>
      </c>
      <c r="H7" s="18">
        <v>1</v>
      </c>
      <c r="I7" s="18">
        <v>1</v>
      </c>
      <c r="J7" s="18">
        <v>0</v>
      </c>
      <c r="K7" s="18">
        <v>1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22">
        <v>1</v>
      </c>
      <c r="U7" s="19">
        <v>0</v>
      </c>
      <c r="V7" s="18">
        <v>0</v>
      </c>
      <c r="W7" s="18">
        <v>0</v>
      </c>
      <c r="X7" s="18">
        <v>0</v>
      </c>
      <c r="Y7" s="19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</row>
    <row r="8" spans="1:35" ht="15" hidden="1" customHeight="1" thickBot="1" x14ac:dyDescent="0.3">
      <c r="A8" s="13"/>
      <c r="B8" s="14" t="s">
        <v>38</v>
      </c>
      <c r="C8" s="15"/>
      <c r="D8" s="16">
        <f t="shared" si="0"/>
        <v>2</v>
      </c>
      <c r="E8" s="17" t="s">
        <v>22</v>
      </c>
      <c r="F8" s="18" t="s">
        <v>22</v>
      </c>
      <c r="G8" s="18" t="s">
        <v>22</v>
      </c>
      <c r="H8" s="18" t="s">
        <v>22</v>
      </c>
      <c r="I8" s="18" t="s">
        <v>22</v>
      </c>
      <c r="J8" s="18" t="s">
        <v>22</v>
      </c>
      <c r="K8" s="18" t="s">
        <v>22</v>
      </c>
      <c r="L8" s="18" t="s">
        <v>22</v>
      </c>
      <c r="M8" s="18" t="s">
        <v>22</v>
      </c>
      <c r="N8" s="18" t="s">
        <v>22</v>
      </c>
      <c r="O8" s="18">
        <v>1</v>
      </c>
      <c r="P8" s="18" t="s">
        <v>22</v>
      </c>
      <c r="Q8" s="18" t="s">
        <v>22</v>
      </c>
      <c r="R8" s="18">
        <v>0</v>
      </c>
      <c r="S8" s="18" t="s">
        <v>22</v>
      </c>
      <c r="T8" s="22" t="s">
        <v>22</v>
      </c>
      <c r="U8" s="19">
        <v>0</v>
      </c>
      <c r="V8" s="18">
        <v>0</v>
      </c>
      <c r="W8" s="18">
        <v>1</v>
      </c>
      <c r="X8" s="18">
        <v>0</v>
      </c>
      <c r="Y8" s="19" t="s">
        <v>22</v>
      </c>
      <c r="Z8" s="18" t="s">
        <v>22</v>
      </c>
      <c r="AA8" s="18" t="s">
        <v>22</v>
      </c>
      <c r="AB8" s="18" t="s">
        <v>22</v>
      </c>
      <c r="AC8" s="18" t="s">
        <v>22</v>
      </c>
      <c r="AD8" s="18" t="s">
        <v>22</v>
      </c>
      <c r="AE8" s="18" t="s">
        <v>22</v>
      </c>
      <c r="AF8" s="18" t="s">
        <v>22</v>
      </c>
      <c r="AG8" s="18" t="s">
        <v>22</v>
      </c>
      <c r="AH8" s="18" t="s">
        <v>22</v>
      </c>
      <c r="AI8" s="18" t="s">
        <v>22</v>
      </c>
    </row>
    <row r="9" spans="1:35" ht="15" customHeight="1" thickBot="1" x14ac:dyDescent="0.3">
      <c r="A9" s="13"/>
      <c r="B9" s="14" t="s">
        <v>11</v>
      </c>
      <c r="C9" s="15"/>
      <c r="D9" s="16">
        <f t="shared" si="0"/>
        <v>0</v>
      </c>
      <c r="E9" s="17">
        <v>0</v>
      </c>
      <c r="F9" s="18">
        <v>0</v>
      </c>
      <c r="G9" s="18">
        <v>0</v>
      </c>
      <c r="H9" s="18">
        <v>0</v>
      </c>
      <c r="I9" s="18">
        <v>0</v>
      </c>
      <c r="J9" s="18" t="s">
        <v>22</v>
      </c>
      <c r="K9" s="18">
        <v>0</v>
      </c>
      <c r="L9" s="18">
        <v>0</v>
      </c>
      <c r="M9" s="18" t="s">
        <v>22</v>
      </c>
      <c r="N9" s="18">
        <v>0</v>
      </c>
      <c r="O9" s="18">
        <v>0</v>
      </c>
      <c r="P9" s="18" t="s">
        <v>22</v>
      </c>
      <c r="Q9" s="18">
        <v>0</v>
      </c>
      <c r="R9" s="18">
        <v>0</v>
      </c>
      <c r="S9" s="18" t="s">
        <v>22</v>
      </c>
      <c r="T9" s="22">
        <v>0</v>
      </c>
      <c r="U9" s="19">
        <v>0</v>
      </c>
      <c r="V9" s="18">
        <v>0</v>
      </c>
      <c r="W9" s="18">
        <v>0</v>
      </c>
      <c r="X9" s="18">
        <v>0</v>
      </c>
      <c r="Y9" s="19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</row>
    <row r="10" spans="1:35" ht="15" hidden="1" customHeight="1" thickBot="1" x14ac:dyDescent="0.3">
      <c r="A10" s="13"/>
      <c r="B10" s="14" t="s">
        <v>8</v>
      </c>
      <c r="C10" s="15"/>
      <c r="D10" s="16">
        <f t="shared" si="0"/>
        <v>2</v>
      </c>
      <c r="E10" s="17" t="s">
        <v>22</v>
      </c>
      <c r="F10" s="18" t="s">
        <v>22</v>
      </c>
      <c r="G10" s="18" t="s">
        <v>22</v>
      </c>
      <c r="H10" s="18" t="s">
        <v>22</v>
      </c>
      <c r="I10" s="18" t="s">
        <v>22</v>
      </c>
      <c r="J10" s="18">
        <v>0</v>
      </c>
      <c r="K10" s="18" t="s">
        <v>22</v>
      </c>
      <c r="L10" s="18">
        <v>0</v>
      </c>
      <c r="M10" s="18" t="s">
        <v>22</v>
      </c>
      <c r="N10" s="18" t="s">
        <v>22</v>
      </c>
      <c r="O10" s="18" t="s">
        <v>22</v>
      </c>
      <c r="P10" s="18" t="s">
        <v>22</v>
      </c>
      <c r="Q10" s="18" t="s">
        <v>22</v>
      </c>
      <c r="R10" s="18" t="s">
        <v>22</v>
      </c>
      <c r="S10" s="18">
        <v>0</v>
      </c>
      <c r="T10" s="22" t="s">
        <v>22</v>
      </c>
      <c r="U10" s="19" t="s">
        <v>22</v>
      </c>
      <c r="V10" s="18" t="s">
        <v>22</v>
      </c>
      <c r="W10" s="18" t="s">
        <v>22</v>
      </c>
      <c r="X10" s="18" t="s">
        <v>22</v>
      </c>
      <c r="Y10" s="19">
        <v>1</v>
      </c>
      <c r="Z10" s="18">
        <v>0</v>
      </c>
      <c r="AA10" s="18">
        <v>0</v>
      </c>
      <c r="AB10" s="18">
        <v>0</v>
      </c>
      <c r="AC10" s="18" t="s">
        <v>22</v>
      </c>
      <c r="AD10" s="18" t="s">
        <v>22</v>
      </c>
      <c r="AE10" s="18" t="s">
        <v>22</v>
      </c>
      <c r="AF10" s="18" t="s">
        <v>22</v>
      </c>
      <c r="AG10" s="18" t="s">
        <v>22</v>
      </c>
      <c r="AH10" s="18" t="s">
        <v>22</v>
      </c>
      <c r="AI10" s="18">
        <v>1</v>
      </c>
    </row>
    <row r="11" spans="1:35" ht="15" customHeight="1" thickBot="1" x14ac:dyDescent="0.3">
      <c r="A11" s="13"/>
      <c r="B11" s="14" t="s">
        <v>4</v>
      </c>
      <c r="C11" s="15"/>
      <c r="D11" s="16">
        <f t="shared" si="0"/>
        <v>0</v>
      </c>
      <c r="E11" s="17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22">
        <v>0</v>
      </c>
      <c r="U11" s="19">
        <v>0</v>
      </c>
      <c r="V11" s="18">
        <v>0</v>
      </c>
      <c r="W11" s="18">
        <v>0</v>
      </c>
      <c r="X11" s="18">
        <v>0</v>
      </c>
      <c r="Y11" s="19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 t="s">
        <v>22</v>
      </c>
      <c r="AI11" s="18">
        <v>0</v>
      </c>
    </row>
    <row r="12" spans="1:35" ht="15" customHeight="1" thickBot="1" x14ac:dyDescent="0.3">
      <c r="A12" s="13"/>
      <c r="B12" s="14" t="s">
        <v>5</v>
      </c>
      <c r="C12" s="15"/>
      <c r="D12" s="16">
        <f t="shared" si="0"/>
        <v>10</v>
      </c>
      <c r="E12" s="17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</v>
      </c>
      <c r="R12" s="18">
        <v>0</v>
      </c>
      <c r="S12" s="18">
        <v>0</v>
      </c>
      <c r="T12" s="22">
        <v>1</v>
      </c>
      <c r="U12" s="19">
        <v>0</v>
      </c>
      <c r="V12" s="18">
        <v>1</v>
      </c>
      <c r="W12" s="18">
        <v>1</v>
      </c>
      <c r="X12" s="18">
        <v>2</v>
      </c>
      <c r="Y12" s="19">
        <v>0</v>
      </c>
      <c r="Z12" s="18">
        <v>0</v>
      </c>
      <c r="AA12" s="18">
        <v>0</v>
      </c>
      <c r="AB12" s="18">
        <v>1</v>
      </c>
      <c r="AC12" s="18">
        <v>2</v>
      </c>
      <c r="AD12" s="18">
        <v>0</v>
      </c>
      <c r="AE12" s="18">
        <v>0</v>
      </c>
      <c r="AF12" s="18">
        <v>0</v>
      </c>
      <c r="AG12" s="18">
        <v>0</v>
      </c>
      <c r="AH12" s="18">
        <v>1</v>
      </c>
      <c r="AI12" s="18">
        <v>0</v>
      </c>
    </row>
    <row r="13" spans="1:35" ht="15" customHeight="1" thickBot="1" x14ac:dyDescent="0.3">
      <c r="A13" s="13"/>
      <c r="B13" s="14" t="s">
        <v>6</v>
      </c>
      <c r="C13" s="15">
        <f>D13/32</f>
        <v>1.15625</v>
      </c>
      <c r="D13" s="16">
        <f t="shared" si="0"/>
        <v>37</v>
      </c>
      <c r="E13" s="17">
        <v>2</v>
      </c>
      <c r="F13" s="18">
        <v>0</v>
      </c>
      <c r="G13" s="18">
        <v>1</v>
      </c>
      <c r="H13" s="18">
        <v>1</v>
      </c>
      <c r="I13" s="18">
        <v>2</v>
      </c>
      <c r="J13" s="18">
        <v>1</v>
      </c>
      <c r="K13" s="18">
        <v>0</v>
      </c>
      <c r="L13" s="18" t="s">
        <v>22</v>
      </c>
      <c r="M13" s="18">
        <v>1</v>
      </c>
      <c r="N13" s="18">
        <v>3</v>
      </c>
      <c r="O13" s="18">
        <v>2</v>
      </c>
      <c r="P13" s="18">
        <v>0</v>
      </c>
      <c r="Q13" s="18">
        <v>2</v>
      </c>
      <c r="R13" s="18">
        <v>0</v>
      </c>
      <c r="S13" s="18">
        <v>1</v>
      </c>
      <c r="T13" s="22">
        <v>1</v>
      </c>
      <c r="U13" s="19">
        <v>1</v>
      </c>
      <c r="V13" s="18">
        <v>2</v>
      </c>
      <c r="W13" s="18">
        <v>2</v>
      </c>
      <c r="X13" s="18">
        <v>0</v>
      </c>
      <c r="Y13" s="19">
        <v>0</v>
      </c>
      <c r="Z13" s="18">
        <v>3</v>
      </c>
      <c r="AA13" s="18">
        <v>1</v>
      </c>
      <c r="AB13" s="18">
        <v>1</v>
      </c>
      <c r="AC13" s="18">
        <v>0</v>
      </c>
      <c r="AD13" s="18">
        <v>0</v>
      </c>
      <c r="AE13" s="18">
        <v>1</v>
      </c>
      <c r="AF13" s="18">
        <v>1</v>
      </c>
      <c r="AG13" s="18">
        <v>0</v>
      </c>
      <c r="AH13" s="18">
        <v>3</v>
      </c>
      <c r="AI13" s="18">
        <v>5</v>
      </c>
    </row>
    <row r="14" spans="1:35" ht="15" customHeight="1" thickBot="1" x14ac:dyDescent="0.3">
      <c r="A14" s="49"/>
      <c r="B14" s="50" t="s">
        <v>7</v>
      </c>
      <c r="C14" s="51">
        <f>D14/32</f>
        <v>0.96875</v>
      </c>
      <c r="D14" s="16">
        <f t="shared" si="0"/>
        <v>31</v>
      </c>
      <c r="E14" s="46">
        <v>0</v>
      </c>
      <c r="F14" s="47">
        <v>2</v>
      </c>
      <c r="G14" s="47">
        <v>3</v>
      </c>
      <c r="H14" s="47">
        <v>1</v>
      </c>
      <c r="I14" s="47">
        <v>0</v>
      </c>
      <c r="J14" s="47">
        <v>0</v>
      </c>
      <c r="K14" s="47">
        <v>1</v>
      </c>
      <c r="L14" s="47">
        <v>1</v>
      </c>
      <c r="M14" s="47">
        <v>1</v>
      </c>
      <c r="N14" s="47">
        <v>0</v>
      </c>
      <c r="O14" s="47">
        <v>1</v>
      </c>
      <c r="P14" s="47">
        <v>1</v>
      </c>
      <c r="Q14" s="47">
        <v>1</v>
      </c>
      <c r="R14" s="47">
        <v>1</v>
      </c>
      <c r="S14" s="47">
        <v>1</v>
      </c>
      <c r="T14" s="48">
        <v>3</v>
      </c>
      <c r="U14" s="19">
        <v>1</v>
      </c>
      <c r="V14" s="18">
        <v>0</v>
      </c>
      <c r="W14" s="18">
        <v>1</v>
      </c>
      <c r="X14" s="18">
        <v>2</v>
      </c>
      <c r="Y14" s="19">
        <v>0</v>
      </c>
      <c r="Z14" s="18">
        <v>0</v>
      </c>
      <c r="AA14" s="18">
        <v>0</v>
      </c>
      <c r="AB14" s="18">
        <v>1</v>
      </c>
      <c r="AC14" s="18">
        <v>0</v>
      </c>
      <c r="AD14" s="18">
        <v>1</v>
      </c>
      <c r="AE14" s="18">
        <v>1</v>
      </c>
      <c r="AF14" s="18">
        <v>3</v>
      </c>
      <c r="AG14" s="18">
        <v>1</v>
      </c>
      <c r="AH14" s="18">
        <v>2</v>
      </c>
      <c r="AI14" s="18">
        <v>1</v>
      </c>
    </row>
  </sheetData>
  <mergeCells count="1">
    <mergeCell ref="E2:T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9" workbookViewId="0">
      <selection activeCell="F37" sqref="F37"/>
    </sheetView>
  </sheetViews>
  <sheetFormatPr defaultRowHeight="15" x14ac:dyDescent="0.25"/>
  <cols>
    <col min="1" max="1" width="18.85546875" customWidth="1"/>
    <col min="2" max="2" width="20.7109375" customWidth="1"/>
  </cols>
  <sheetData>
    <row r="1" spans="1:2" x14ac:dyDescent="0.25">
      <c r="A1" t="s">
        <v>50</v>
      </c>
      <c r="B1" t="s">
        <v>51</v>
      </c>
    </row>
    <row r="2" spans="1:2" x14ac:dyDescent="0.25">
      <c r="A2">
        <v>67</v>
      </c>
      <c r="B2">
        <v>11</v>
      </c>
    </row>
    <row r="3" spans="1:2" x14ac:dyDescent="0.25">
      <c r="A3">
        <v>55</v>
      </c>
      <c r="B3">
        <v>42</v>
      </c>
    </row>
    <row r="4" spans="1:2" x14ac:dyDescent="0.25">
      <c r="A4">
        <v>38</v>
      </c>
      <c r="B4">
        <v>54</v>
      </c>
    </row>
    <row r="5" spans="1:2" x14ac:dyDescent="0.25">
      <c r="A5">
        <v>58</v>
      </c>
      <c r="B5">
        <v>42</v>
      </c>
    </row>
    <row r="6" spans="1:2" x14ac:dyDescent="0.25">
      <c r="A6">
        <v>68</v>
      </c>
      <c r="B6">
        <v>29</v>
      </c>
    </row>
    <row r="7" spans="1:2" x14ac:dyDescent="0.25">
      <c r="A7">
        <v>62</v>
      </c>
      <c r="B7">
        <v>50</v>
      </c>
    </row>
    <row r="8" spans="1:2" x14ac:dyDescent="0.25">
      <c r="A8">
        <v>44</v>
      </c>
      <c r="B8">
        <v>52</v>
      </c>
    </row>
    <row r="9" spans="1:2" x14ac:dyDescent="0.25">
      <c r="A9">
        <v>40</v>
      </c>
      <c r="B9">
        <v>50</v>
      </c>
    </row>
    <row r="10" spans="1:2" x14ac:dyDescent="0.25">
      <c r="A10">
        <v>54</v>
      </c>
      <c r="B10">
        <v>56</v>
      </c>
    </row>
    <row r="11" spans="1:2" x14ac:dyDescent="0.25">
      <c r="A11">
        <v>62</v>
      </c>
      <c r="B11">
        <v>52</v>
      </c>
    </row>
    <row r="12" spans="1:2" x14ac:dyDescent="0.25">
      <c r="A12">
        <v>42</v>
      </c>
      <c r="B12">
        <v>31</v>
      </c>
    </row>
    <row r="13" spans="1:2" x14ac:dyDescent="0.25">
      <c r="A13">
        <v>67</v>
      </c>
      <c r="B13">
        <v>27</v>
      </c>
    </row>
    <row r="14" spans="1:2" x14ac:dyDescent="0.25">
      <c r="A14">
        <v>35</v>
      </c>
      <c r="B14">
        <v>62</v>
      </c>
    </row>
    <row r="15" spans="1:2" x14ac:dyDescent="0.25">
      <c r="A15">
        <v>57</v>
      </c>
      <c r="B15">
        <v>34</v>
      </c>
    </row>
    <row r="16" spans="1:2" x14ac:dyDescent="0.25">
      <c r="A16">
        <v>39</v>
      </c>
      <c r="B16">
        <v>61</v>
      </c>
    </row>
    <row r="17" spans="1:6" x14ac:dyDescent="0.25">
      <c r="A17">
        <v>73</v>
      </c>
      <c r="B17">
        <v>76</v>
      </c>
    </row>
    <row r="18" spans="1:6" x14ac:dyDescent="0.25">
      <c r="A18">
        <v>39</v>
      </c>
      <c r="B18">
        <v>47</v>
      </c>
    </row>
    <row r="19" spans="1:6" x14ac:dyDescent="0.25">
      <c r="A19">
        <v>56</v>
      </c>
      <c r="B19">
        <v>29</v>
      </c>
    </row>
    <row r="20" spans="1:6" x14ac:dyDescent="0.25">
      <c r="A20">
        <v>59</v>
      </c>
      <c r="B20">
        <v>42</v>
      </c>
    </row>
    <row r="21" spans="1:6" x14ac:dyDescent="0.25">
      <c r="A21">
        <v>27</v>
      </c>
      <c r="B21">
        <v>51</v>
      </c>
    </row>
    <row r="22" spans="1:6" x14ac:dyDescent="0.25">
      <c r="A22">
        <v>51</v>
      </c>
      <c r="B22">
        <v>33</v>
      </c>
    </row>
    <row r="23" spans="1:6" x14ac:dyDescent="0.25">
      <c r="A23">
        <v>48</v>
      </c>
      <c r="B23">
        <v>36</v>
      </c>
    </row>
    <row r="24" spans="1:6" x14ac:dyDescent="0.25">
      <c r="A24">
        <v>52</v>
      </c>
      <c r="B24">
        <v>37</v>
      </c>
    </row>
    <row r="25" spans="1:6" x14ac:dyDescent="0.25">
      <c r="A25">
        <v>53</v>
      </c>
      <c r="B25">
        <v>55</v>
      </c>
    </row>
    <row r="26" spans="1:6" x14ac:dyDescent="0.25">
      <c r="A26">
        <v>23</v>
      </c>
      <c r="B26">
        <v>40</v>
      </c>
    </row>
    <row r="27" spans="1:6" x14ac:dyDescent="0.25">
      <c r="A27">
        <v>30</v>
      </c>
      <c r="B27">
        <v>50</v>
      </c>
    </row>
    <row r="28" spans="1:6" x14ac:dyDescent="0.25">
      <c r="A28">
        <v>48</v>
      </c>
      <c r="B28">
        <v>47</v>
      </c>
    </row>
    <row r="29" spans="1:6" x14ac:dyDescent="0.25">
      <c r="A29">
        <v>72</v>
      </c>
      <c r="B29">
        <v>69</v>
      </c>
      <c r="F29" t="s">
        <v>53</v>
      </c>
    </row>
    <row r="30" spans="1:6" x14ac:dyDescent="0.25">
      <c r="A30">
        <v>53</v>
      </c>
      <c r="B30">
        <v>55</v>
      </c>
      <c r="F30" s="12" t="s">
        <v>54</v>
      </c>
    </row>
    <row r="31" spans="1:6" x14ac:dyDescent="0.25">
      <c r="A31">
        <v>60</v>
      </c>
      <c r="B31">
        <v>38</v>
      </c>
    </row>
    <row r="32" spans="1:6" x14ac:dyDescent="0.25">
      <c r="A32">
        <v>56</v>
      </c>
      <c r="B32">
        <v>28</v>
      </c>
    </row>
    <row r="33" spans="1:2" x14ac:dyDescent="0.25">
      <c r="A33">
        <v>68</v>
      </c>
      <c r="B33">
        <v>66</v>
      </c>
    </row>
    <row r="35" spans="1:2" x14ac:dyDescent="0.25">
      <c r="A35">
        <f>SUM(A1:A34)</f>
        <v>1656</v>
      </c>
      <c r="B35">
        <f>SUM(B1:B34)</f>
        <v>1452</v>
      </c>
    </row>
    <row r="36" spans="1:2" x14ac:dyDescent="0.25">
      <c r="A36">
        <f>A35/30</f>
        <v>55.2</v>
      </c>
      <c r="B36">
        <f>B35/30</f>
        <v>48.4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zoomScaleNormal="100" workbookViewId="0">
      <selection activeCell="G14" sqref="G14"/>
    </sheetView>
  </sheetViews>
  <sheetFormatPr defaultRowHeight="15" x14ac:dyDescent="0.25"/>
  <cols>
    <col min="1" max="1" width="3.5703125" style="25" customWidth="1"/>
    <col min="2" max="2" width="21" style="21" customWidth="1"/>
    <col min="3" max="3" width="4.7109375" style="21" customWidth="1"/>
    <col min="4" max="4" width="6.85546875" style="21" customWidth="1"/>
    <col min="5" max="36" width="5.7109375" style="21" customWidth="1"/>
    <col min="37" max="16384" width="9.140625" style="21"/>
  </cols>
  <sheetData>
    <row r="1" spans="1:36" ht="93.75" customHeight="1" x14ac:dyDescent="0.25">
      <c r="B1" s="18" t="s">
        <v>20</v>
      </c>
      <c r="C1" s="26" t="s">
        <v>21</v>
      </c>
      <c r="D1" s="27" t="s">
        <v>12</v>
      </c>
      <c r="E1" s="28" t="s">
        <v>13</v>
      </c>
      <c r="F1" s="29" t="s">
        <v>14</v>
      </c>
      <c r="G1" s="29" t="s">
        <v>15</v>
      </c>
      <c r="H1" s="29" t="s">
        <v>16</v>
      </c>
      <c r="I1" s="29" t="s">
        <v>19</v>
      </c>
      <c r="J1" s="29" t="s">
        <v>18</v>
      </c>
      <c r="K1" s="29" t="s">
        <v>39</v>
      </c>
      <c r="L1" s="30" t="s">
        <v>17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19</v>
      </c>
      <c r="R1" s="29" t="s">
        <v>18</v>
      </c>
      <c r="S1" s="29" t="s">
        <v>39</v>
      </c>
      <c r="T1" s="30" t="s">
        <v>17</v>
      </c>
      <c r="U1" s="31" t="s">
        <v>37</v>
      </c>
      <c r="V1" s="32" t="s">
        <v>36</v>
      </c>
      <c r="W1" s="32" t="s">
        <v>35</v>
      </c>
      <c r="X1" s="32" t="s">
        <v>10</v>
      </c>
      <c r="Y1" s="33" t="s">
        <v>34</v>
      </c>
      <c r="Z1" s="32" t="s">
        <v>33</v>
      </c>
      <c r="AA1" s="32" t="s">
        <v>32</v>
      </c>
      <c r="AB1" s="32" t="s">
        <v>31</v>
      </c>
      <c r="AC1" s="32" t="s">
        <v>30</v>
      </c>
      <c r="AD1" s="32" t="s">
        <v>29</v>
      </c>
      <c r="AE1" s="32" t="s">
        <v>28</v>
      </c>
      <c r="AF1" s="32" t="s">
        <v>27</v>
      </c>
      <c r="AG1" s="32" t="s">
        <v>26</v>
      </c>
      <c r="AH1" s="32" t="s">
        <v>25</v>
      </c>
      <c r="AI1" s="32" t="s">
        <v>24</v>
      </c>
      <c r="AJ1" s="32" t="s">
        <v>23</v>
      </c>
    </row>
    <row r="2" spans="1:36" ht="15.75" thickBot="1" x14ac:dyDescent="0.3"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34"/>
      <c r="V2" s="34"/>
      <c r="W2" s="34"/>
      <c r="X2" s="34"/>
    </row>
    <row r="3" spans="1:36" ht="15.75" thickBot="1" x14ac:dyDescent="0.3">
      <c r="A3" s="69"/>
      <c r="B3" s="70" t="s">
        <v>0</v>
      </c>
      <c r="C3" s="15">
        <f>D3/21</f>
        <v>0.90476190476190477</v>
      </c>
      <c r="D3" s="16">
        <f t="shared" ref="D3:D14" si="0">SUM(E3:AJ3)</f>
        <v>19</v>
      </c>
      <c r="E3" s="17">
        <v>2</v>
      </c>
      <c r="F3" s="18">
        <v>3</v>
      </c>
      <c r="G3" s="18">
        <v>2</v>
      </c>
      <c r="H3" s="18">
        <v>0</v>
      </c>
      <c r="I3" s="18">
        <v>0</v>
      </c>
      <c r="J3" s="18" t="s">
        <v>22</v>
      </c>
      <c r="K3" s="18">
        <v>0</v>
      </c>
      <c r="L3" s="18" t="s">
        <v>22</v>
      </c>
      <c r="M3" s="18" t="s">
        <v>22</v>
      </c>
      <c r="N3" s="18" t="s">
        <v>22</v>
      </c>
      <c r="O3" s="18" t="s">
        <v>22</v>
      </c>
      <c r="P3" s="18" t="s">
        <v>22</v>
      </c>
      <c r="Q3" s="18" t="s">
        <v>22</v>
      </c>
      <c r="R3" s="18" t="s">
        <v>22</v>
      </c>
      <c r="S3" s="18" t="s">
        <v>22</v>
      </c>
      <c r="T3" s="18" t="s">
        <v>22</v>
      </c>
      <c r="U3" s="19" t="s">
        <v>22</v>
      </c>
      <c r="V3" s="18" t="s">
        <v>22</v>
      </c>
      <c r="W3" s="18" t="s">
        <v>22</v>
      </c>
      <c r="X3" s="18">
        <v>3</v>
      </c>
      <c r="Y3" s="19" t="s">
        <v>22</v>
      </c>
      <c r="Z3" s="18" t="s">
        <v>22</v>
      </c>
      <c r="AA3" s="18" t="s">
        <v>22</v>
      </c>
      <c r="AB3" s="18" t="s">
        <v>22</v>
      </c>
      <c r="AC3" s="18" t="s">
        <v>22</v>
      </c>
      <c r="AD3" s="18" t="s">
        <v>22</v>
      </c>
      <c r="AE3" s="18" t="s">
        <v>22</v>
      </c>
      <c r="AF3" s="18">
        <v>2</v>
      </c>
      <c r="AG3" s="18">
        <v>1</v>
      </c>
      <c r="AH3" s="18" t="s">
        <v>22</v>
      </c>
      <c r="AI3" s="18">
        <v>0</v>
      </c>
      <c r="AJ3" s="18">
        <v>6</v>
      </c>
    </row>
    <row r="4" spans="1:36" ht="15.75" hidden="1" thickBot="1" x14ac:dyDescent="0.3">
      <c r="A4" s="13"/>
      <c r="B4" s="14" t="s">
        <v>2</v>
      </c>
      <c r="C4" s="15">
        <f>D4/16</f>
        <v>5.8125</v>
      </c>
      <c r="D4" s="16">
        <f t="shared" si="0"/>
        <v>93</v>
      </c>
      <c r="E4" s="17" t="s">
        <v>22</v>
      </c>
      <c r="F4" s="18" t="s">
        <v>22</v>
      </c>
      <c r="G4" s="18" t="s">
        <v>22</v>
      </c>
      <c r="H4" s="18" t="s">
        <v>22</v>
      </c>
      <c r="I4" s="18" t="s">
        <v>22</v>
      </c>
      <c r="J4" s="18" t="s">
        <v>22</v>
      </c>
      <c r="K4" s="18" t="s">
        <v>22</v>
      </c>
      <c r="L4" s="18" t="s">
        <v>22</v>
      </c>
      <c r="M4" s="18" t="s">
        <v>22</v>
      </c>
      <c r="N4" s="18" t="s">
        <v>22</v>
      </c>
      <c r="O4" s="18" t="s">
        <v>22</v>
      </c>
      <c r="P4" s="18" t="s">
        <v>22</v>
      </c>
      <c r="Q4" s="18">
        <v>8</v>
      </c>
      <c r="R4" s="18">
        <v>6</v>
      </c>
      <c r="S4" s="18">
        <v>8</v>
      </c>
      <c r="T4" s="18">
        <v>4</v>
      </c>
      <c r="U4" s="19" t="s">
        <v>22</v>
      </c>
      <c r="V4" s="18" t="s">
        <v>22</v>
      </c>
      <c r="W4" s="18" t="s">
        <v>22</v>
      </c>
      <c r="X4" s="18" t="s">
        <v>22</v>
      </c>
      <c r="Y4" s="19">
        <v>4</v>
      </c>
      <c r="Z4" s="18">
        <v>6</v>
      </c>
      <c r="AA4" s="18">
        <v>10</v>
      </c>
      <c r="AB4" s="18">
        <v>4</v>
      </c>
      <c r="AC4" s="18">
        <v>6</v>
      </c>
      <c r="AD4" s="18">
        <v>2</v>
      </c>
      <c r="AE4" s="18">
        <v>6</v>
      </c>
      <c r="AF4" s="18">
        <v>3</v>
      </c>
      <c r="AG4" s="18" t="s">
        <v>22</v>
      </c>
      <c r="AH4" s="18">
        <v>5</v>
      </c>
      <c r="AI4" s="18">
        <v>13</v>
      </c>
      <c r="AJ4" s="18">
        <v>8</v>
      </c>
    </row>
    <row r="5" spans="1:36" ht="15.75" hidden="1" thickBot="1" x14ac:dyDescent="0.3">
      <c r="A5" s="13"/>
      <c r="B5" s="14" t="s">
        <v>9</v>
      </c>
      <c r="C5" s="15">
        <f>D5/11</f>
        <v>0.90909090909090906</v>
      </c>
      <c r="D5" s="16">
        <f t="shared" si="0"/>
        <v>10</v>
      </c>
      <c r="E5" s="17" t="s">
        <v>22</v>
      </c>
      <c r="F5" s="18" t="s">
        <v>22</v>
      </c>
      <c r="G5" s="18" t="s">
        <v>22</v>
      </c>
      <c r="H5" s="18" t="s">
        <v>22</v>
      </c>
      <c r="I5" s="18" t="s">
        <v>22</v>
      </c>
      <c r="J5" s="18">
        <v>0</v>
      </c>
      <c r="K5" s="18" t="s">
        <v>22</v>
      </c>
      <c r="L5" s="18">
        <v>0</v>
      </c>
      <c r="M5" s="18">
        <v>0</v>
      </c>
      <c r="N5" s="18">
        <v>2</v>
      </c>
      <c r="O5" s="18">
        <v>0</v>
      </c>
      <c r="P5" s="18" t="s">
        <v>22</v>
      </c>
      <c r="Q5" s="18" t="s">
        <v>22</v>
      </c>
      <c r="R5" s="18" t="s">
        <v>22</v>
      </c>
      <c r="S5" s="18" t="s">
        <v>22</v>
      </c>
      <c r="T5" s="18" t="s">
        <v>22</v>
      </c>
      <c r="U5" s="19" t="s">
        <v>22</v>
      </c>
      <c r="V5" s="18" t="s">
        <v>22</v>
      </c>
      <c r="W5" s="18" t="s">
        <v>22</v>
      </c>
      <c r="X5" s="18">
        <v>4</v>
      </c>
      <c r="Y5" s="19">
        <v>2</v>
      </c>
      <c r="Z5" s="18" t="s">
        <v>22</v>
      </c>
      <c r="AA5" s="18">
        <v>2</v>
      </c>
      <c r="AB5" s="18" t="s">
        <v>22</v>
      </c>
      <c r="AC5" s="18" t="s">
        <v>22</v>
      </c>
      <c r="AD5" s="18" t="s">
        <v>22</v>
      </c>
      <c r="AE5" s="18" t="s">
        <v>22</v>
      </c>
      <c r="AF5" s="18" t="s">
        <v>22</v>
      </c>
      <c r="AG5" s="18" t="s">
        <v>22</v>
      </c>
      <c r="AH5" s="18" t="s">
        <v>22</v>
      </c>
      <c r="AI5" s="18" t="s">
        <v>22</v>
      </c>
      <c r="AJ5" s="18" t="s">
        <v>22</v>
      </c>
    </row>
    <row r="6" spans="1:36" ht="15.75" thickBot="1" x14ac:dyDescent="0.3">
      <c r="A6" s="13"/>
      <c r="B6" s="14" t="s">
        <v>1</v>
      </c>
      <c r="C6" s="15">
        <f>D6/32</f>
        <v>9.53125</v>
      </c>
      <c r="D6" s="16">
        <f t="shared" si="0"/>
        <v>305</v>
      </c>
      <c r="E6" s="17">
        <v>13</v>
      </c>
      <c r="F6" s="18">
        <v>7</v>
      </c>
      <c r="G6" s="18">
        <v>9</v>
      </c>
      <c r="H6" s="18">
        <v>10</v>
      </c>
      <c r="I6" s="18">
        <v>8</v>
      </c>
      <c r="J6" s="18">
        <v>11</v>
      </c>
      <c r="K6" s="18">
        <v>22</v>
      </c>
      <c r="L6" s="18">
        <v>2</v>
      </c>
      <c r="M6" s="18">
        <v>12</v>
      </c>
      <c r="N6" s="18">
        <v>9</v>
      </c>
      <c r="O6" s="18">
        <v>10</v>
      </c>
      <c r="P6" s="18">
        <v>7</v>
      </c>
      <c r="Q6" s="18">
        <v>8</v>
      </c>
      <c r="R6" s="18">
        <v>4</v>
      </c>
      <c r="S6" s="18">
        <v>10</v>
      </c>
      <c r="T6" s="18">
        <v>17</v>
      </c>
      <c r="U6" s="19">
        <v>12</v>
      </c>
      <c r="V6" s="18">
        <v>10</v>
      </c>
      <c r="W6" s="18">
        <v>8</v>
      </c>
      <c r="X6" s="18">
        <v>9</v>
      </c>
      <c r="Y6" s="19">
        <v>12</v>
      </c>
      <c r="Z6" s="18" t="s">
        <v>22</v>
      </c>
      <c r="AA6" s="18">
        <v>11</v>
      </c>
      <c r="AB6" s="18">
        <v>10</v>
      </c>
      <c r="AC6" s="18">
        <v>3</v>
      </c>
      <c r="AD6" s="18">
        <v>4</v>
      </c>
      <c r="AE6" s="18">
        <v>15</v>
      </c>
      <c r="AF6" s="18">
        <v>8</v>
      </c>
      <c r="AG6" s="18">
        <v>11</v>
      </c>
      <c r="AH6" s="18">
        <v>11</v>
      </c>
      <c r="AI6" s="18">
        <v>13</v>
      </c>
      <c r="AJ6" s="18">
        <v>9</v>
      </c>
    </row>
    <row r="7" spans="1:36" ht="15.75" thickBot="1" x14ac:dyDescent="0.3">
      <c r="A7" s="13"/>
      <c r="B7" s="14" t="s">
        <v>3</v>
      </c>
      <c r="C7" s="15">
        <f>D7/31</f>
        <v>9.7096774193548381</v>
      </c>
      <c r="D7" s="16">
        <f t="shared" si="0"/>
        <v>301</v>
      </c>
      <c r="E7" s="17">
        <v>15</v>
      </c>
      <c r="F7" s="18">
        <v>16</v>
      </c>
      <c r="G7" s="18">
        <v>14</v>
      </c>
      <c r="H7" s="18">
        <v>11</v>
      </c>
      <c r="I7" s="18">
        <v>6</v>
      </c>
      <c r="J7" s="18">
        <v>4</v>
      </c>
      <c r="K7" s="18">
        <v>2</v>
      </c>
      <c r="L7" s="18">
        <v>4</v>
      </c>
      <c r="M7" s="18">
        <v>12</v>
      </c>
      <c r="N7" s="18" t="s">
        <v>22</v>
      </c>
      <c r="O7" s="18">
        <v>4</v>
      </c>
      <c r="P7" s="18">
        <v>10</v>
      </c>
      <c r="Q7" s="18">
        <v>11</v>
      </c>
      <c r="R7" s="18">
        <v>9</v>
      </c>
      <c r="S7" s="18">
        <v>12</v>
      </c>
      <c r="T7" s="18">
        <v>6</v>
      </c>
      <c r="U7" s="19">
        <v>10</v>
      </c>
      <c r="V7" s="18">
        <v>5</v>
      </c>
      <c r="W7" s="18">
        <v>16</v>
      </c>
      <c r="X7" s="18">
        <v>10</v>
      </c>
      <c r="Y7" s="19">
        <v>5</v>
      </c>
      <c r="Z7" s="18">
        <v>8</v>
      </c>
      <c r="AA7" s="18">
        <v>10</v>
      </c>
      <c r="AB7" s="18">
        <v>10</v>
      </c>
      <c r="AC7" s="18">
        <v>13</v>
      </c>
      <c r="AD7" s="18">
        <v>9</v>
      </c>
      <c r="AE7" s="18">
        <v>6</v>
      </c>
      <c r="AF7" s="18">
        <v>17</v>
      </c>
      <c r="AG7" s="18">
        <v>19</v>
      </c>
      <c r="AH7" s="18">
        <v>8</v>
      </c>
      <c r="AI7" s="18">
        <v>3</v>
      </c>
      <c r="AJ7" s="18">
        <v>16</v>
      </c>
    </row>
    <row r="8" spans="1:36" ht="15.75" hidden="1" thickBot="1" x14ac:dyDescent="0.3">
      <c r="A8" s="13"/>
      <c r="B8" s="14" t="s">
        <v>38</v>
      </c>
      <c r="C8" s="15"/>
      <c r="D8" s="16">
        <f t="shared" si="0"/>
        <v>8</v>
      </c>
      <c r="E8" s="17" t="s">
        <v>22</v>
      </c>
      <c r="F8" s="18" t="s">
        <v>22</v>
      </c>
      <c r="G8" s="18" t="s">
        <v>22</v>
      </c>
      <c r="H8" s="18" t="s">
        <v>22</v>
      </c>
      <c r="I8" s="18" t="s">
        <v>22</v>
      </c>
      <c r="J8" s="18">
        <v>0</v>
      </c>
      <c r="K8" s="18" t="s">
        <v>22</v>
      </c>
      <c r="L8" s="18">
        <v>0</v>
      </c>
      <c r="M8" s="18" t="s">
        <v>22</v>
      </c>
      <c r="N8" s="18" t="s">
        <v>22</v>
      </c>
      <c r="O8" s="18">
        <v>2</v>
      </c>
      <c r="P8" s="18" t="s">
        <v>22</v>
      </c>
      <c r="Q8" s="18" t="s">
        <v>22</v>
      </c>
      <c r="R8" s="18" t="s">
        <v>22</v>
      </c>
      <c r="S8" s="18" t="s">
        <v>22</v>
      </c>
      <c r="T8" s="18" t="s">
        <v>22</v>
      </c>
      <c r="U8" s="19">
        <v>2</v>
      </c>
      <c r="V8" s="18" t="s">
        <v>22</v>
      </c>
      <c r="W8" s="18" t="s">
        <v>22</v>
      </c>
      <c r="X8" s="18">
        <v>4</v>
      </c>
      <c r="Y8" s="19" t="s">
        <v>22</v>
      </c>
      <c r="Z8" s="18" t="s">
        <v>22</v>
      </c>
      <c r="AA8" s="18" t="s">
        <v>22</v>
      </c>
      <c r="AB8" s="18" t="s">
        <v>22</v>
      </c>
      <c r="AC8" s="18" t="s">
        <v>22</v>
      </c>
      <c r="AD8" s="18" t="s">
        <v>22</v>
      </c>
      <c r="AE8" s="18" t="s">
        <v>22</v>
      </c>
      <c r="AF8" s="18" t="s">
        <v>22</v>
      </c>
      <c r="AG8" s="18" t="s">
        <v>22</v>
      </c>
      <c r="AH8" s="18" t="s">
        <v>22</v>
      </c>
      <c r="AI8" s="18" t="s">
        <v>22</v>
      </c>
      <c r="AJ8" s="18" t="s">
        <v>22</v>
      </c>
    </row>
    <row r="9" spans="1:36" ht="15.75" thickBot="1" x14ac:dyDescent="0.3">
      <c r="A9" s="13"/>
      <c r="B9" s="14" t="s">
        <v>11</v>
      </c>
      <c r="C9" s="15">
        <f>D9/30</f>
        <v>1.3</v>
      </c>
      <c r="D9" s="16">
        <f t="shared" si="0"/>
        <v>39</v>
      </c>
      <c r="E9" s="17">
        <v>3</v>
      </c>
      <c r="F9" s="18">
        <v>4</v>
      </c>
      <c r="G9" s="18">
        <v>2</v>
      </c>
      <c r="H9" s="18">
        <v>0</v>
      </c>
      <c r="I9" s="18">
        <v>0</v>
      </c>
      <c r="J9" s="18">
        <v>3</v>
      </c>
      <c r="K9" s="18">
        <v>2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9">
        <v>5</v>
      </c>
      <c r="V9" s="18">
        <v>0</v>
      </c>
      <c r="W9" s="18">
        <v>0</v>
      </c>
      <c r="X9" s="18">
        <v>1</v>
      </c>
      <c r="Y9" s="19">
        <v>0</v>
      </c>
      <c r="Z9" s="18">
        <v>1</v>
      </c>
      <c r="AA9" s="18">
        <v>1</v>
      </c>
      <c r="AB9" s="18">
        <v>0</v>
      </c>
      <c r="AC9" s="18">
        <v>0</v>
      </c>
      <c r="AD9" s="18">
        <v>3</v>
      </c>
      <c r="AE9" s="18">
        <v>5</v>
      </c>
      <c r="AF9" s="18">
        <v>4</v>
      </c>
      <c r="AG9" s="18">
        <v>2</v>
      </c>
      <c r="AH9" s="18" t="s">
        <v>22</v>
      </c>
      <c r="AI9" s="18" t="s">
        <v>22</v>
      </c>
      <c r="AJ9" s="18">
        <v>3</v>
      </c>
    </row>
    <row r="10" spans="1:36" ht="17.25" hidden="1" customHeight="1" thickBot="1" x14ac:dyDescent="0.3">
      <c r="A10" s="13"/>
      <c r="B10" s="14" t="s">
        <v>8</v>
      </c>
      <c r="C10" s="15">
        <f>D10/9</f>
        <v>1.8888888888888888</v>
      </c>
      <c r="D10" s="16">
        <f t="shared" si="0"/>
        <v>17</v>
      </c>
      <c r="E10" s="17" t="s">
        <v>22</v>
      </c>
      <c r="F10" s="18" t="s">
        <v>22</v>
      </c>
      <c r="G10" s="18" t="s">
        <v>22</v>
      </c>
      <c r="H10" s="18" t="s">
        <v>22</v>
      </c>
      <c r="I10" s="18" t="s">
        <v>22</v>
      </c>
      <c r="J10" s="18" t="s">
        <v>22</v>
      </c>
      <c r="K10" s="18" t="s">
        <v>22</v>
      </c>
      <c r="L10" s="18" t="s">
        <v>22</v>
      </c>
      <c r="M10" s="18" t="s">
        <v>22</v>
      </c>
      <c r="N10" s="18" t="s">
        <v>22</v>
      </c>
      <c r="O10" s="18" t="s">
        <v>22</v>
      </c>
      <c r="P10" s="18" t="s">
        <v>22</v>
      </c>
      <c r="Q10" s="18" t="s">
        <v>22</v>
      </c>
      <c r="R10" s="18" t="s">
        <v>22</v>
      </c>
      <c r="S10" s="18">
        <v>2</v>
      </c>
      <c r="T10" s="18" t="s">
        <v>22</v>
      </c>
      <c r="U10" s="19" t="s">
        <v>22</v>
      </c>
      <c r="V10" s="18" t="s">
        <v>22</v>
      </c>
      <c r="W10" s="18" t="s">
        <v>22</v>
      </c>
      <c r="X10" s="18" t="s">
        <v>22</v>
      </c>
      <c r="Y10" s="19" t="s">
        <v>22</v>
      </c>
      <c r="Z10" s="18" t="s">
        <v>22</v>
      </c>
      <c r="AA10" s="18">
        <v>2</v>
      </c>
      <c r="AB10" s="18">
        <v>4</v>
      </c>
      <c r="AC10" s="18" t="s">
        <v>22</v>
      </c>
      <c r="AD10" s="18" t="s">
        <v>22</v>
      </c>
      <c r="AE10" s="18" t="s">
        <v>22</v>
      </c>
      <c r="AF10" s="18" t="s">
        <v>22</v>
      </c>
      <c r="AG10" s="18" t="s">
        <v>22</v>
      </c>
      <c r="AH10" s="18" t="s">
        <v>22</v>
      </c>
      <c r="AI10" s="18">
        <v>5</v>
      </c>
      <c r="AJ10" s="18">
        <v>4</v>
      </c>
    </row>
    <row r="11" spans="1:36" ht="15.75" thickBot="1" x14ac:dyDescent="0.3">
      <c r="A11" s="13"/>
      <c r="B11" s="14" t="s">
        <v>4</v>
      </c>
      <c r="C11" s="15">
        <f>D11/30</f>
        <v>3.2</v>
      </c>
      <c r="D11" s="16">
        <f t="shared" si="0"/>
        <v>96</v>
      </c>
      <c r="E11" s="17">
        <v>0</v>
      </c>
      <c r="F11" s="18">
        <v>12</v>
      </c>
      <c r="G11" s="18">
        <v>2</v>
      </c>
      <c r="H11" s="18">
        <v>2</v>
      </c>
      <c r="I11" s="18">
        <v>5</v>
      </c>
      <c r="J11" s="18">
        <v>0</v>
      </c>
      <c r="K11" s="18">
        <v>3</v>
      </c>
      <c r="L11" s="18">
        <v>0</v>
      </c>
      <c r="M11" s="18">
        <v>2</v>
      </c>
      <c r="N11" s="18" t="s">
        <v>22</v>
      </c>
      <c r="O11" s="18">
        <v>3</v>
      </c>
      <c r="P11" s="18">
        <v>4</v>
      </c>
      <c r="Q11" s="18">
        <v>9</v>
      </c>
      <c r="R11" s="18">
        <v>5</v>
      </c>
      <c r="S11" s="18">
        <v>2</v>
      </c>
      <c r="T11" s="18">
        <v>4</v>
      </c>
      <c r="U11" s="19">
        <v>4</v>
      </c>
      <c r="V11" s="18">
        <v>2</v>
      </c>
      <c r="W11" s="18">
        <v>4</v>
      </c>
      <c r="X11" s="18">
        <v>4</v>
      </c>
      <c r="Y11" s="19">
        <v>3</v>
      </c>
      <c r="Z11" s="18">
        <v>1</v>
      </c>
      <c r="AA11" s="18">
        <v>2</v>
      </c>
      <c r="AB11" s="18">
        <v>0</v>
      </c>
      <c r="AC11" s="18">
        <v>0</v>
      </c>
      <c r="AD11" s="18">
        <v>4</v>
      </c>
      <c r="AE11" s="18">
        <v>4</v>
      </c>
      <c r="AF11" s="18">
        <v>11</v>
      </c>
      <c r="AG11" s="18">
        <v>4</v>
      </c>
      <c r="AH11" s="18" t="s">
        <v>22</v>
      </c>
      <c r="AI11" s="18" t="s">
        <v>22</v>
      </c>
      <c r="AJ11" s="18" t="s">
        <v>22</v>
      </c>
    </row>
    <row r="12" spans="1:36" ht="15.75" thickBot="1" x14ac:dyDescent="0.3">
      <c r="A12" s="13"/>
      <c r="B12" s="14" t="s">
        <v>5</v>
      </c>
      <c r="C12" s="15">
        <f>D12/32</f>
        <v>13.75</v>
      </c>
      <c r="D12" s="16">
        <f t="shared" si="0"/>
        <v>440</v>
      </c>
      <c r="E12" s="17">
        <v>26</v>
      </c>
      <c r="F12" s="18">
        <v>11</v>
      </c>
      <c r="G12" s="18">
        <v>14</v>
      </c>
      <c r="H12" s="18">
        <v>30</v>
      </c>
      <c r="I12" s="18">
        <v>13</v>
      </c>
      <c r="J12" s="18">
        <v>0</v>
      </c>
      <c r="K12" s="18">
        <v>10</v>
      </c>
      <c r="L12" s="18">
        <v>11</v>
      </c>
      <c r="M12" s="18">
        <v>8</v>
      </c>
      <c r="N12" s="18">
        <v>16</v>
      </c>
      <c r="O12" s="18">
        <v>26</v>
      </c>
      <c r="P12" s="18">
        <v>8</v>
      </c>
      <c r="Q12" s="18">
        <v>21</v>
      </c>
      <c r="R12" s="18">
        <v>12</v>
      </c>
      <c r="S12" s="18">
        <v>15</v>
      </c>
      <c r="T12" s="18">
        <v>16</v>
      </c>
      <c r="U12" s="19">
        <v>8</v>
      </c>
      <c r="V12" s="18">
        <v>9</v>
      </c>
      <c r="W12" s="18">
        <v>20</v>
      </c>
      <c r="X12" s="18">
        <v>13</v>
      </c>
      <c r="Y12" s="19">
        <v>21</v>
      </c>
      <c r="Z12" s="18">
        <v>2</v>
      </c>
      <c r="AA12" s="18">
        <v>7</v>
      </c>
      <c r="AB12" s="18">
        <v>10</v>
      </c>
      <c r="AC12" s="18">
        <v>14</v>
      </c>
      <c r="AD12" s="18">
        <v>21</v>
      </c>
      <c r="AE12" s="18">
        <v>20</v>
      </c>
      <c r="AF12" s="18">
        <v>13</v>
      </c>
      <c r="AG12" s="18">
        <v>9</v>
      </c>
      <c r="AH12" s="18">
        <v>11</v>
      </c>
      <c r="AI12" s="18">
        <v>15</v>
      </c>
      <c r="AJ12" s="18">
        <v>10</v>
      </c>
    </row>
    <row r="13" spans="1:36" ht="15.75" thickBot="1" x14ac:dyDescent="0.3">
      <c r="A13" s="13"/>
      <c r="B13" s="14" t="s">
        <v>6</v>
      </c>
      <c r="C13" s="15">
        <f>D13/32</f>
        <v>5.09375</v>
      </c>
      <c r="D13" s="16">
        <f t="shared" si="0"/>
        <v>163</v>
      </c>
      <c r="E13" s="17">
        <v>6</v>
      </c>
      <c r="F13" s="18">
        <v>4</v>
      </c>
      <c r="G13" s="18">
        <v>3</v>
      </c>
      <c r="H13" s="18">
        <v>8</v>
      </c>
      <c r="I13" s="18">
        <v>14</v>
      </c>
      <c r="J13" s="18">
        <v>8</v>
      </c>
      <c r="K13" s="18">
        <v>6</v>
      </c>
      <c r="L13" s="18">
        <v>0</v>
      </c>
      <c r="M13" s="18">
        <v>10</v>
      </c>
      <c r="N13" s="18">
        <v>8</v>
      </c>
      <c r="O13" s="18">
        <v>4</v>
      </c>
      <c r="P13" s="18">
        <v>3</v>
      </c>
      <c r="Q13" s="18">
        <v>10</v>
      </c>
      <c r="R13" s="18">
        <v>3</v>
      </c>
      <c r="S13" s="18">
        <v>9</v>
      </c>
      <c r="T13" s="18" t="s">
        <v>22</v>
      </c>
      <c r="U13" s="19">
        <v>6</v>
      </c>
      <c r="V13" s="18">
        <v>1</v>
      </c>
      <c r="W13" s="18">
        <v>9</v>
      </c>
      <c r="X13" s="18">
        <v>5</v>
      </c>
      <c r="Y13" s="19">
        <v>4</v>
      </c>
      <c r="Z13" s="18">
        <v>7</v>
      </c>
      <c r="AA13" s="18">
        <v>7</v>
      </c>
      <c r="AB13" s="18">
        <v>4</v>
      </c>
      <c r="AC13" s="18">
        <v>4</v>
      </c>
      <c r="AD13" s="18">
        <v>2</v>
      </c>
      <c r="AE13" s="18">
        <v>4</v>
      </c>
      <c r="AF13" s="18">
        <v>2</v>
      </c>
      <c r="AG13" s="18">
        <v>6</v>
      </c>
      <c r="AH13" s="18">
        <v>2</v>
      </c>
      <c r="AI13" s="18">
        <v>2</v>
      </c>
      <c r="AJ13" s="18">
        <v>2</v>
      </c>
    </row>
    <row r="14" spans="1:36" ht="15.75" thickBot="1" x14ac:dyDescent="0.3">
      <c r="A14" s="49"/>
      <c r="B14" s="50" t="s">
        <v>7</v>
      </c>
      <c r="C14" s="15">
        <f>D14/32</f>
        <v>4.5</v>
      </c>
      <c r="D14" s="16">
        <f t="shared" si="0"/>
        <v>144</v>
      </c>
      <c r="E14" s="46">
        <v>3</v>
      </c>
      <c r="F14" s="47">
        <v>3</v>
      </c>
      <c r="G14" s="47">
        <v>11</v>
      </c>
      <c r="H14" s="47">
        <v>11</v>
      </c>
      <c r="I14" s="47">
        <v>2</v>
      </c>
      <c r="J14" s="47">
        <v>4</v>
      </c>
      <c r="K14" s="47">
        <v>8</v>
      </c>
      <c r="L14" s="47">
        <v>6</v>
      </c>
      <c r="M14" s="47">
        <v>9</v>
      </c>
      <c r="N14" s="47">
        <v>13</v>
      </c>
      <c r="O14" s="47">
        <v>3</v>
      </c>
      <c r="P14" s="47">
        <v>7</v>
      </c>
      <c r="Q14" s="47">
        <v>6</v>
      </c>
      <c r="R14" s="47" t="s">
        <v>22</v>
      </c>
      <c r="S14" s="47">
        <v>4</v>
      </c>
      <c r="T14" s="18">
        <v>5</v>
      </c>
      <c r="U14" s="19">
        <v>4</v>
      </c>
      <c r="V14" s="18" t="s">
        <v>22</v>
      </c>
      <c r="W14" s="18" t="s">
        <v>22</v>
      </c>
      <c r="X14" s="18">
        <v>3</v>
      </c>
      <c r="Y14" s="19">
        <v>5</v>
      </c>
      <c r="Z14" s="18">
        <v>10</v>
      </c>
      <c r="AA14" s="18">
        <v>3</v>
      </c>
      <c r="AB14" s="18" t="s">
        <v>22</v>
      </c>
      <c r="AC14" s="18" t="s">
        <v>22</v>
      </c>
      <c r="AD14" s="18">
        <v>1</v>
      </c>
      <c r="AE14" s="18">
        <v>2</v>
      </c>
      <c r="AF14" s="18">
        <v>6</v>
      </c>
      <c r="AG14" s="18">
        <v>2</v>
      </c>
      <c r="AH14" s="18">
        <v>1</v>
      </c>
      <c r="AI14" s="18">
        <v>4</v>
      </c>
      <c r="AJ14" s="18">
        <v>8</v>
      </c>
    </row>
    <row r="15" spans="1:36" x14ac:dyDescent="0.25">
      <c r="D15" s="25">
        <v>1635</v>
      </c>
    </row>
  </sheetData>
  <sortState ref="A3:B13">
    <sortCondition ref="A3"/>
  </sortState>
  <mergeCells count="1">
    <mergeCell ref="E2:T2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zoomScale="85" zoomScaleNormal="85" workbookViewId="0">
      <selection activeCell="C11" sqref="C11:C12"/>
    </sheetView>
  </sheetViews>
  <sheetFormatPr defaultRowHeight="15" x14ac:dyDescent="0.25"/>
  <cols>
    <col min="1" max="1" width="9.140625" style="21"/>
    <col min="2" max="2" width="21" style="21" customWidth="1"/>
    <col min="3" max="3" width="5.140625" style="21" customWidth="1"/>
    <col min="4" max="4" width="6.85546875" style="21" customWidth="1"/>
    <col min="5" max="35" width="5.7109375" style="21" customWidth="1"/>
    <col min="36" max="16384" width="9.140625" style="21"/>
  </cols>
  <sheetData>
    <row r="1" spans="1:35" ht="99" customHeight="1" x14ac:dyDescent="0.25">
      <c r="B1" s="18" t="s">
        <v>43</v>
      </c>
      <c r="C1" s="26" t="s">
        <v>42</v>
      </c>
      <c r="D1" s="27" t="s">
        <v>12</v>
      </c>
      <c r="E1" s="28" t="s">
        <v>13</v>
      </c>
      <c r="F1" s="29" t="s">
        <v>14</v>
      </c>
      <c r="G1" s="29" t="s">
        <v>15</v>
      </c>
      <c r="H1" s="29" t="s">
        <v>16</v>
      </c>
      <c r="I1" s="29" t="s">
        <v>19</v>
      </c>
      <c r="J1" s="29" t="s">
        <v>18</v>
      </c>
      <c r="K1" s="29" t="s">
        <v>39</v>
      </c>
      <c r="L1" s="30" t="s">
        <v>17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19</v>
      </c>
      <c r="R1" s="29" t="s">
        <v>18</v>
      </c>
      <c r="S1" s="29" t="s">
        <v>39</v>
      </c>
      <c r="T1" s="30" t="s">
        <v>17</v>
      </c>
      <c r="U1" s="31" t="s">
        <v>37</v>
      </c>
      <c r="V1" s="32" t="s">
        <v>36</v>
      </c>
      <c r="W1" s="32" t="s">
        <v>35</v>
      </c>
      <c r="X1" s="32" t="s">
        <v>10</v>
      </c>
      <c r="Y1" s="31" t="s">
        <v>34</v>
      </c>
      <c r="Z1" s="32" t="s">
        <v>33</v>
      </c>
      <c r="AA1" s="32" t="s">
        <v>32</v>
      </c>
      <c r="AB1" s="32" t="s">
        <v>31</v>
      </c>
      <c r="AC1" s="32" t="s">
        <v>30</v>
      </c>
      <c r="AD1" s="32" t="s">
        <v>29</v>
      </c>
      <c r="AE1" s="32" t="s">
        <v>28</v>
      </c>
      <c r="AF1" s="32" t="s">
        <v>27</v>
      </c>
      <c r="AG1" s="32" t="s">
        <v>26</v>
      </c>
      <c r="AH1" s="32" t="s">
        <v>25</v>
      </c>
      <c r="AI1" s="32" t="s">
        <v>52</v>
      </c>
    </row>
    <row r="2" spans="1:35" ht="15.75" thickBot="1" x14ac:dyDescent="0.3"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34"/>
      <c r="V2" s="34"/>
      <c r="W2" s="34"/>
      <c r="X2" s="34"/>
    </row>
    <row r="3" spans="1:35" ht="15.75" thickBot="1" x14ac:dyDescent="0.3">
      <c r="A3" s="122"/>
      <c r="B3" s="70" t="s">
        <v>0</v>
      </c>
      <c r="C3" s="123">
        <f>D3/D4</f>
        <v>0.39130434782608697</v>
      </c>
      <c r="D3" s="16">
        <f t="shared" ref="D3:D26" si="0">SUM(E3:AI3)</f>
        <v>9</v>
      </c>
      <c r="E3" s="71">
        <v>1</v>
      </c>
      <c r="F3" s="18">
        <v>1</v>
      </c>
      <c r="G3" s="18">
        <v>1</v>
      </c>
      <c r="H3" s="18">
        <v>0</v>
      </c>
      <c r="I3" s="18">
        <v>0</v>
      </c>
      <c r="J3" s="18" t="s">
        <v>22</v>
      </c>
      <c r="K3" s="18">
        <v>0</v>
      </c>
      <c r="L3" s="18" t="s">
        <v>22</v>
      </c>
      <c r="M3" s="18" t="s">
        <v>22</v>
      </c>
      <c r="N3" s="18" t="s">
        <v>22</v>
      </c>
      <c r="O3" s="18" t="s">
        <v>22</v>
      </c>
      <c r="P3" s="18" t="s">
        <v>22</v>
      </c>
      <c r="Q3" s="18">
        <v>0</v>
      </c>
      <c r="R3" s="18" t="s">
        <v>22</v>
      </c>
      <c r="S3" s="18" t="s">
        <v>22</v>
      </c>
      <c r="T3" s="22" t="s">
        <v>22</v>
      </c>
      <c r="U3" s="19" t="s">
        <v>22</v>
      </c>
      <c r="V3" s="18" t="s">
        <v>22</v>
      </c>
      <c r="W3" s="18" t="s">
        <v>22</v>
      </c>
      <c r="X3" s="18">
        <v>1</v>
      </c>
      <c r="Y3" s="19">
        <v>2</v>
      </c>
      <c r="Z3" s="18" t="s">
        <v>22</v>
      </c>
      <c r="AA3" s="18" t="s">
        <v>22</v>
      </c>
      <c r="AB3" s="18" t="s">
        <v>22</v>
      </c>
      <c r="AC3" s="18">
        <v>0</v>
      </c>
      <c r="AD3" s="18" t="s">
        <v>22</v>
      </c>
      <c r="AE3" s="18" t="s">
        <v>22</v>
      </c>
      <c r="AF3" s="18">
        <v>1</v>
      </c>
      <c r="AG3" s="18">
        <v>0</v>
      </c>
      <c r="AH3" s="18">
        <v>0</v>
      </c>
      <c r="AI3" s="18">
        <v>2</v>
      </c>
    </row>
    <row r="4" spans="1:35" ht="15.75" thickBot="1" x14ac:dyDescent="0.3">
      <c r="A4" s="122"/>
      <c r="B4" s="70" t="s">
        <v>0</v>
      </c>
      <c r="C4" s="117"/>
      <c r="D4" s="16">
        <f t="shared" si="0"/>
        <v>23</v>
      </c>
      <c r="E4" s="71">
        <v>1</v>
      </c>
      <c r="F4" s="18">
        <v>5</v>
      </c>
      <c r="G4" s="18">
        <v>1</v>
      </c>
      <c r="H4" s="18">
        <v>0</v>
      </c>
      <c r="I4" s="18">
        <v>0</v>
      </c>
      <c r="J4" s="18" t="s">
        <v>22</v>
      </c>
      <c r="K4" s="18">
        <v>0</v>
      </c>
      <c r="L4" s="18" t="s">
        <v>22</v>
      </c>
      <c r="M4" s="18" t="s">
        <v>22</v>
      </c>
      <c r="N4" s="18" t="s">
        <v>22</v>
      </c>
      <c r="O4" s="18" t="s">
        <v>22</v>
      </c>
      <c r="P4" s="18" t="s">
        <v>22</v>
      </c>
      <c r="Q4" s="18">
        <v>0</v>
      </c>
      <c r="R4" s="18" t="s">
        <v>22</v>
      </c>
      <c r="S4" s="18" t="s">
        <v>22</v>
      </c>
      <c r="T4" s="22" t="s">
        <v>22</v>
      </c>
      <c r="U4" s="19" t="s">
        <v>22</v>
      </c>
      <c r="V4" s="18" t="s">
        <v>22</v>
      </c>
      <c r="W4" s="18" t="s">
        <v>22</v>
      </c>
      <c r="X4" s="18">
        <v>2</v>
      </c>
      <c r="Y4" s="19">
        <v>5</v>
      </c>
      <c r="Z4" s="18" t="s">
        <v>22</v>
      </c>
      <c r="AA4" s="18" t="s">
        <v>22</v>
      </c>
      <c r="AB4" s="18" t="s">
        <v>22</v>
      </c>
      <c r="AC4" s="18">
        <v>0</v>
      </c>
      <c r="AD4" s="18" t="s">
        <v>22</v>
      </c>
      <c r="AE4" s="18" t="s">
        <v>22</v>
      </c>
      <c r="AF4" s="18">
        <v>1</v>
      </c>
      <c r="AG4" s="18">
        <v>4</v>
      </c>
      <c r="AH4" s="18">
        <v>0</v>
      </c>
      <c r="AI4" s="18">
        <v>4</v>
      </c>
    </row>
    <row r="5" spans="1:35" ht="15.75" hidden="1" thickBot="1" x14ac:dyDescent="0.3">
      <c r="A5" s="20"/>
      <c r="B5" s="14" t="s">
        <v>2</v>
      </c>
      <c r="C5" s="123">
        <f>D5/D6</f>
        <v>0.3482142857142857</v>
      </c>
      <c r="D5" s="16">
        <f t="shared" si="0"/>
        <v>39</v>
      </c>
      <c r="E5" s="17" t="s">
        <v>22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8" t="s">
        <v>22</v>
      </c>
      <c r="N5" s="18" t="s">
        <v>22</v>
      </c>
      <c r="O5" s="18" t="s">
        <v>22</v>
      </c>
      <c r="P5" s="18" t="s">
        <v>22</v>
      </c>
      <c r="Q5" s="18">
        <v>4</v>
      </c>
      <c r="R5" s="18">
        <v>2</v>
      </c>
      <c r="S5" s="18">
        <v>4</v>
      </c>
      <c r="T5" s="22">
        <v>2</v>
      </c>
      <c r="U5" s="19" t="s">
        <v>22</v>
      </c>
      <c r="V5" s="18" t="s">
        <v>22</v>
      </c>
      <c r="W5" s="18" t="s">
        <v>22</v>
      </c>
      <c r="X5" s="18" t="s">
        <v>22</v>
      </c>
      <c r="Y5" s="19">
        <v>1</v>
      </c>
      <c r="Z5" s="18">
        <v>2</v>
      </c>
      <c r="AA5" s="18">
        <v>3</v>
      </c>
      <c r="AB5" s="18">
        <v>2</v>
      </c>
      <c r="AC5" s="18">
        <v>3</v>
      </c>
      <c r="AD5" s="18">
        <v>0</v>
      </c>
      <c r="AE5" s="18">
        <v>3</v>
      </c>
      <c r="AF5" s="18">
        <v>1</v>
      </c>
      <c r="AG5" s="18">
        <v>0</v>
      </c>
      <c r="AH5" s="18">
        <v>2</v>
      </c>
      <c r="AI5" s="18">
        <v>10</v>
      </c>
    </row>
    <row r="6" spans="1:35" ht="15.75" hidden="1" thickBot="1" x14ac:dyDescent="0.3">
      <c r="A6" s="20"/>
      <c r="B6" s="14" t="s">
        <v>2</v>
      </c>
      <c r="C6" s="117"/>
      <c r="D6" s="16">
        <f t="shared" si="0"/>
        <v>112</v>
      </c>
      <c r="E6" s="17" t="s">
        <v>22</v>
      </c>
      <c r="F6" s="18" t="s">
        <v>22</v>
      </c>
      <c r="G6" s="18" t="s">
        <v>22</v>
      </c>
      <c r="H6" s="18" t="s">
        <v>22</v>
      </c>
      <c r="I6" s="18" t="s">
        <v>22</v>
      </c>
      <c r="J6" s="18" t="s">
        <v>22</v>
      </c>
      <c r="K6" s="18" t="s">
        <v>22</v>
      </c>
      <c r="L6" s="18" t="s">
        <v>22</v>
      </c>
      <c r="M6" s="18" t="s">
        <v>22</v>
      </c>
      <c r="N6" s="18" t="s">
        <v>22</v>
      </c>
      <c r="O6" s="18" t="s">
        <v>22</v>
      </c>
      <c r="P6" s="18" t="s">
        <v>22</v>
      </c>
      <c r="Q6" s="18">
        <v>11</v>
      </c>
      <c r="R6" s="18">
        <v>5</v>
      </c>
      <c r="S6" s="18">
        <v>11</v>
      </c>
      <c r="T6" s="22">
        <v>5</v>
      </c>
      <c r="U6" s="19" t="s">
        <v>22</v>
      </c>
      <c r="V6" s="18" t="s">
        <v>22</v>
      </c>
      <c r="W6" s="18" t="s">
        <v>22</v>
      </c>
      <c r="X6" s="18" t="s">
        <v>22</v>
      </c>
      <c r="Y6" s="19">
        <v>1</v>
      </c>
      <c r="Z6" s="18">
        <v>6</v>
      </c>
      <c r="AA6" s="18">
        <v>5</v>
      </c>
      <c r="AB6" s="18">
        <v>9</v>
      </c>
      <c r="AC6" s="18">
        <v>10</v>
      </c>
      <c r="AD6" s="18">
        <v>7</v>
      </c>
      <c r="AE6" s="18">
        <v>8</v>
      </c>
      <c r="AF6" s="18">
        <v>7</v>
      </c>
      <c r="AG6" s="18">
        <v>6</v>
      </c>
      <c r="AH6" s="18">
        <v>5</v>
      </c>
      <c r="AI6" s="18">
        <v>16</v>
      </c>
    </row>
    <row r="7" spans="1:35" ht="15.75" hidden="1" thickBot="1" x14ac:dyDescent="0.3">
      <c r="A7" s="20"/>
      <c r="B7" s="14" t="s">
        <v>9</v>
      </c>
      <c r="C7" s="123">
        <f>D7/D8</f>
        <v>0.4</v>
      </c>
      <c r="D7" s="16">
        <f t="shared" si="0"/>
        <v>4</v>
      </c>
      <c r="E7" s="17" t="s">
        <v>22</v>
      </c>
      <c r="F7" s="18" t="s">
        <v>22</v>
      </c>
      <c r="G7" s="18" t="s">
        <v>22</v>
      </c>
      <c r="H7" s="18" t="s">
        <v>22</v>
      </c>
      <c r="I7" s="18" t="s">
        <v>22</v>
      </c>
      <c r="J7" s="18">
        <v>0</v>
      </c>
      <c r="K7" s="18" t="s">
        <v>22</v>
      </c>
      <c r="L7" s="18">
        <v>0</v>
      </c>
      <c r="M7" s="18">
        <v>0</v>
      </c>
      <c r="N7" s="18">
        <v>1</v>
      </c>
      <c r="O7" s="18">
        <v>0</v>
      </c>
      <c r="P7" s="18" t="s">
        <v>22</v>
      </c>
      <c r="Q7" s="18" t="s">
        <v>22</v>
      </c>
      <c r="R7" s="18" t="s">
        <v>22</v>
      </c>
      <c r="S7" s="18" t="s">
        <v>22</v>
      </c>
      <c r="T7" s="22" t="s">
        <v>22</v>
      </c>
      <c r="U7" s="19" t="s">
        <v>22</v>
      </c>
      <c r="V7" s="18" t="s">
        <v>22</v>
      </c>
      <c r="W7" s="18">
        <v>0</v>
      </c>
      <c r="X7" s="18">
        <v>1</v>
      </c>
      <c r="Y7" s="19">
        <v>1</v>
      </c>
      <c r="Z7" s="18">
        <v>0</v>
      </c>
      <c r="AA7" s="18">
        <v>1</v>
      </c>
      <c r="AB7" s="18" t="s">
        <v>22</v>
      </c>
      <c r="AC7" s="18" t="s">
        <v>22</v>
      </c>
      <c r="AD7" s="18" t="s">
        <v>22</v>
      </c>
      <c r="AE7" s="18" t="s">
        <v>22</v>
      </c>
      <c r="AF7" s="18" t="s">
        <v>22</v>
      </c>
      <c r="AG7" s="18" t="s">
        <v>22</v>
      </c>
      <c r="AH7" s="18" t="s">
        <v>22</v>
      </c>
      <c r="AI7" s="18" t="s">
        <v>22</v>
      </c>
    </row>
    <row r="8" spans="1:35" ht="15.75" hidden="1" thickBot="1" x14ac:dyDescent="0.3">
      <c r="A8" s="20"/>
      <c r="B8" s="14" t="s">
        <v>9</v>
      </c>
      <c r="C8" s="117"/>
      <c r="D8" s="16">
        <f t="shared" si="0"/>
        <v>10</v>
      </c>
      <c r="E8" s="17" t="s">
        <v>22</v>
      </c>
      <c r="F8" s="18" t="s">
        <v>22</v>
      </c>
      <c r="G8" s="18" t="s">
        <v>22</v>
      </c>
      <c r="H8" s="18" t="s">
        <v>22</v>
      </c>
      <c r="I8" s="18" t="s">
        <v>22</v>
      </c>
      <c r="J8" s="18">
        <v>0</v>
      </c>
      <c r="K8" s="18" t="s">
        <v>22</v>
      </c>
      <c r="L8" s="18">
        <v>0</v>
      </c>
      <c r="M8" s="18">
        <v>0</v>
      </c>
      <c r="N8" s="18">
        <v>2</v>
      </c>
      <c r="O8" s="18">
        <v>1</v>
      </c>
      <c r="P8" s="18" t="s">
        <v>22</v>
      </c>
      <c r="Q8" s="18" t="s">
        <v>22</v>
      </c>
      <c r="R8" s="18" t="s">
        <v>22</v>
      </c>
      <c r="S8" s="18" t="s">
        <v>22</v>
      </c>
      <c r="T8" s="22" t="s">
        <v>22</v>
      </c>
      <c r="U8" s="19" t="s">
        <v>22</v>
      </c>
      <c r="V8" s="18" t="s">
        <v>22</v>
      </c>
      <c r="W8" s="18">
        <v>0</v>
      </c>
      <c r="X8" s="18">
        <v>4</v>
      </c>
      <c r="Y8" s="19">
        <v>1</v>
      </c>
      <c r="Z8" s="18">
        <v>0</v>
      </c>
      <c r="AA8" s="18">
        <v>2</v>
      </c>
      <c r="AB8" s="18" t="s">
        <v>22</v>
      </c>
      <c r="AC8" s="18" t="s">
        <v>22</v>
      </c>
      <c r="AD8" s="18" t="s">
        <v>22</v>
      </c>
      <c r="AE8" s="18" t="s">
        <v>22</v>
      </c>
      <c r="AF8" s="18" t="s">
        <v>22</v>
      </c>
      <c r="AG8" s="18" t="s">
        <v>22</v>
      </c>
      <c r="AH8" s="18" t="s">
        <v>22</v>
      </c>
      <c r="AI8" s="18" t="s">
        <v>22</v>
      </c>
    </row>
    <row r="9" spans="1:35" ht="15.75" thickBot="1" x14ac:dyDescent="0.3">
      <c r="A9" s="122"/>
      <c r="B9" s="14" t="s">
        <v>1</v>
      </c>
      <c r="C9" s="123">
        <f>D9/D10</f>
        <v>0.36785714285714288</v>
      </c>
      <c r="D9" s="16">
        <f t="shared" si="0"/>
        <v>103</v>
      </c>
      <c r="E9" s="17">
        <v>4</v>
      </c>
      <c r="F9" s="18">
        <v>3</v>
      </c>
      <c r="G9" s="18">
        <v>4</v>
      </c>
      <c r="H9" s="18">
        <v>2</v>
      </c>
      <c r="I9" s="18">
        <v>2</v>
      </c>
      <c r="J9" s="18">
        <v>3</v>
      </c>
      <c r="K9" s="18">
        <v>8</v>
      </c>
      <c r="L9" s="18">
        <v>1</v>
      </c>
      <c r="M9" s="18">
        <v>3</v>
      </c>
      <c r="N9" s="18">
        <v>2</v>
      </c>
      <c r="O9" s="18">
        <v>3</v>
      </c>
      <c r="P9" s="18">
        <v>2</v>
      </c>
      <c r="Q9" s="18">
        <v>2</v>
      </c>
      <c r="R9" s="18">
        <v>3</v>
      </c>
      <c r="S9" s="18">
        <v>3</v>
      </c>
      <c r="T9" s="22">
        <v>6</v>
      </c>
      <c r="U9" s="19">
        <v>4</v>
      </c>
      <c r="V9" s="18">
        <v>4</v>
      </c>
      <c r="W9" s="18">
        <v>3</v>
      </c>
      <c r="X9" s="18">
        <v>4</v>
      </c>
      <c r="Y9" s="19">
        <v>6</v>
      </c>
      <c r="Z9" s="18">
        <v>0</v>
      </c>
      <c r="AA9" s="18">
        <v>5</v>
      </c>
      <c r="AB9" s="18">
        <v>2</v>
      </c>
      <c r="AC9" s="18">
        <v>1</v>
      </c>
      <c r="AD9" s="18">
        <v>1</v>
      </c>
      <c r="AE9" s="18">
        <v>5</v>
      </c>
      <c r="AF9" s="18">
        <v>2</v>
      </c>
      <c r="AG9" s="18">
        <v>4</v>
      </c>
      <c r="AH9" s="18">
        <v>2</v>
      </c>
      <c r="AI9" s="18">
        <v>9</v>
      </c>
    </row>
    <row r="10" spans="1:35" ht="15.75" thickBot="1" x14ac:dyDescent="0.3">
      <c r="A10" s="122"/>
      <c r="B10" s="14" t="s">
        <v>1</v>
      </c>
      <c r="C10" s="117"/>
      <c r="D10" s="16">
        <f t="shared" si="0"/>
        <v>280</v>
      </c>
      <c r="E10" s="17">
        <v>11</v>
      </c>
      <c r="F10" s="18">
        <v>9</v>
      </c>
      <c r="G10" s="18">
        <v>11</v>
      </c>
      <c r="H10" s="18">
        <v>7</v>
      </c>
      <c r="I10" s="18">
        <v>9</v>
      </c>
      <c r="J10" s="18">
        <v>9</v>
      </c>
      <c r="K10" s="18">
        <v>12</v>
      </c>
      <c r="L10" s="18">
        <v>7</v>
      </c>
      <c r="M10" s="18">
        <v>14</v>
      </c>
      <c r="N10" s="18">
        <v>11</v>
      </c>
      <c r="O10" s="18">
        <v>11</v>
      </c>
      <c r="P10" s="18">
        <v>6</v>
      </c>
      <c r="Q10" s="18">
        <v>5</v>
      </c>
      <c r="R10" s="18">
        <v>13</v>
      </c>
      <c r="S10" s="18">
        <v>9</v>
      </c>
      <c r="T10" s="22">
        <v>12</v>
      </c>
      <c r="U10" s="19">
        <v>11</v>
      </c>
      <c r="V10" s="18">
        <v>10</v>
      </c>
      <c r="W10" s="18">
        <v>5</v>
      </c>
      <c r="X10" s="18">
        <v>8</v>
      </c>
      <c r="Y10" s="19">
        <v>12</v>
      </c>
      <c r="Z10" s="18">
        <v>6</v>
      </c>
      <c r="AA10" s="18">
        <v>8</v>
      </c>
      <c r="AB10" s="18">
        <v>4</v>
      </c>
      <c r="AC10" s="18">
        <v>3</v>
      </c>
      <c r="AD10" s="18">
        <v>3</v>
      </c>
      <c r="AE10" s="18">
        <v>11</v>
      </c>
      <c r="AF10" s="18">
        <v>5</v>
      </c>
      <c r="AG10" s="18">
        <v>7</v>
      </c>
      <c r="AH10" s="18">
        <v>8</v>
      </c>
      <c r="AI10" s="18">
        <v>23</v>
      </c>
    </row>
    <row r="11" spans="1:35" ht="15.75" thickBot="1" x14ac:dyDescent="0.3">
      <c r="A11" s="122"/>
      <c r="B11" s="14" t="s">
        <v>3</v>
      </c>
      <c r="C11" s="123">
        <f>D11/D12</f>
        <v>0.4059040590405904</v>
      </c>
      <c r="D11" s="16">
        <f t="shared" si="0"/>
        <v>110</v>
      </c>
      <c r="E11" s="17">
        <v>5</v>
      </c>
      <c r="F11" s="18">
        <v>6</v>
      </c>
      <c r="G11" s="18">
        <v>6</v>
      </c>
      <c r="H11" s="18">
        <v>4</v>
      </c>
      <c r="I11" s="18">
        <v>1</v>
      </c>
      <c r="J11" s="18">
        <v>1</v>
      </c>
      <c r="K11" s="18">
        <v>1</v>
      </c>
      <c r="L11" s="18">
        <v>2</v>
      </c>
      <c r="M11" s="18">
        <v>4</v>
      </c>
      <c r="N11" s="18" t="s">
        <v>22</v>
      </c>
      <c r="O11" s="18">
        <v>2</v>
      </c>
      <c r="P11" s="18">
        <v>3</v>
      </c>
      <c r="Q11" s="18">
        <v>2</v>
      </c>
      <c r="R11" s="18">
        <v>3</v>
      </c>
      <c r="S11" s="18">
        <v>4</v>
      </c>
      <c r="T11" s="22">
        <v>3</v>
      </c>
      <c r="U11" s="19">
        <v>6</v>
      </c>
      <c r="V11" s="18">
        <v>2</v>
      </c>
      <c r="W11" s="18">
        <v>7</v>
      </c>
      <c r="X11" s="18">
        <v>4</v>
      </c>
      <c r="Y11" s="19">
        <v>2</v>
      </c>
      <c r="Z11" s="18">
        <v>3</v>
      </c>
      <c r="AA11" s="18">
        <v>4</v>
      </c>
      <c r="AB11" s="18">
        <v>3</v>
      </c>
      <c r="AC11" s="18">
        <v>4</v>
      </c>
      <c r="AD11" s="18">
        <v>3</v>
      </c>
      <c r="AE11" s="18">
        <v>1</v>
      </c>
      <c r="AF11" s="18">
        <v>7</v>
      </c>
      <c r="AG11" s="18">
        <v>8</v>
      </c>
      <c r="AH11" s="18">
        <v>4</v>
      </c>
      <c r="AI11" s="18">
        <v>5</v>
      </c>
    </row>
    <row r="12" spans="1:35" ht="15.75" thickBot="1" x14ac:dyDescent="0.3">
      <c r="A12" s="122"/>
      <c r="B12" s="14" t="s">
        <v>3</v>
      </c>
      <c r="C12" s="117"/>
      <c r="D12" s="16">
        <f t="shared" si="0"/>
        <v>271</v>
      </c>
      <c r="E12" s="17">
        <v>10</v>
      </c>
      <c r="F12" s="18">
        <v>14</v>
      </c>
      <c r="G12" s="18">
        <v>10</v>
      </c>
      <c r="H12" s="18">
        <v>7</v>
      </c>
      <c r="I12" s="18">
        <v>5</v>
      </c>
      <c r="J12" s="18">
        <v>3</v>
      </c>
      <c r="K12" s="18">
        <v>8</v>
      </c>
      <c r="L12" s="18">
        <v>8</v>
      </c>
      <c r="M12" s="18">
        <v>10</v>
      </c>
      <c r="N12" s="18" t="s">
        <v>22</v>
      </c>
      <c r="O12" s="18">
        <v>2</v>
      </c>
      <c r="P12" s="18">
        <v>6</v>
      </c>
      <c r="Q12" s="18">
        <v>13</v>
      </c>
      <c r="R12" s="18">
        <v>9</v>
      </c>
      <c r="S12" s="18">
        <v>7</v>
      </c>
      <c r="T12" s="22">
        <v>8</v>
      </c>
      <c r="U12" s="19">
        <v>9</v>
      </c>
      <c r="V12" s="18">
        <v>15</v>
      </c>
      <c r="W12" s="18">
        <v>13</v>
      </c>
      <c r="X12" s="18">
        <v>8</v>
      </c>
      <c r="Y12" s="19">
        <v>6</v>
      </c>
      <c r="Z12" s="18">
        <v>10</v>
      </c>
      <c r="AA12" s="18">
        <v>8</v>
      </c>
      <c r="AB12" s="18">
        <v>6</v>
      </c>
      <c r="AC12" s="18">
        <v>11</v>
      </c>
      <c r="AD12" s="18">
        <v>12</v>
      </c>
      <c r="AE12" s="18">
        <v>7</v>
      </c>
      <c r="AF12" s="18">
        <v>13</v>
      </c>
      <c r="AG12" s="18">
        <v>15</v>
      </c>
      <c r="AH12" s="18">
        <v>8</v>
      </c>
      <c r="AI12" s="18">
        <v>10</v>
      </c>
    </row>
    <row r="13" spans="1:35" ht="15.75" hidden="1" thickBot="1" x14ac:dyDescent="0.3">
      <c r="A13" s="20"/>
      <c r="B13" s="14" t="s">
        <v>38</v>
      </c>
      <c r="C13" s="123">
        <f>D13/D14</f>
        <v>0.5</v>
      </c>
      <c r="D13" s="16">
        <f t="shared" si="0"/>
        <v>5</v>
      </c>
      <c r="E13" s="17" t="s">
        <v>22</v>
      </c>
      <c r="F13" s="18" t="s">
        <v>22</v>
      </c>
      <c r="G13" s="18" t="s">
        <v>22</v>
      </c>
      <c r="H13" s="18" t="s">
        <v>22</v>
      </c>
      <c r="I13" s="18" t="s">
        <v>22</v>
      </c>
      <c r="J13" s="18">
        <v>0</v>
      </c>
      <c r="K13" s="18" t="s">
        <v>22</v>
      </c>
      <c r="L13" s="18" t="s">
        <v>22</v>
      </c>
      <c r="M13" s="18" t="s">
        <v>22</v>
      </c>
      <c r="N13" s="18" t="s">
        <v>22</v>
      </c>
      <c r="O13" s="18">
        <v>1</v>
      </c>
      <c r="P13" s="18" t="s">
        <v>22</v>
      </c>
      <c r="Q13" s="18" t="s">
        <v>22</v>
      </c>
      <c r="R13" s="18">
        <v>0</v>
      </c>
      <c r="S13" s="18" t="s">
        <v>22</v>
      </c>
      <c r="T13" s="22" t="s">
        <v>22</v>
      </c>
      <c r="U13" s="19">
        <v>1</v>
      </c>
      <c r="V13" s="18" t="s">
        <v>22</v>
      </c>
      <c r="W13" s="18">
        <v>0</v>
      </c>
      <c r="X13" s="18">
        <v>3</v>
      </c>
      <c r="Y13" s="19" t="s">
        <v>22</v>
      </c>
      <c r="Z13" s="18" t="s">
        <v>22</v>
      </c>
      <c r="AA13" s="18" t="s">
        <v>22</v>
      </c>
      <c r="AB13" s="18" t="s">
        <v>22</v>
      </c>
      <c r="AC13" s="18" t="s">
        <v>22</v>
      </c>
      <c r="AD13" s="18" t="s">
        <v>22</v>
      </c>
      <c r="AE13" s="18" t="s">
        <v>22</v>
      </c>
      <c r="AF13" s="18" t="s">
        <v>22</v>
      </c>
      <c r="AG13" s="18" t="s">
        <v>22</v>
      </c>
      <c r="AH13" s="18" t="s">
        <v>22</v>
      </c>
      <c r="AI13" s="18" t="s">
        <v>22</v>
      </c>
    </row>
    <row r="14" spans="1:35" ht="15.75" hidden="1" thickBot="1" x14ac:dyDescent="0.3">
      <c r="A14" s="20"/>
      <c r="B14" s="14" t="s">
        <v>38</v>
      </c>
      <c r="C14" s="117"/>
      <c r="D14" s="16">
        <f t="shared" si="0"/>
        <v>10</v>
      </c>
      <c r="E14" s="17" t="s">
        <v>22</v>
      </c>
      <c r="F14" s="18" t="s">
        <v>22</v>
      </c>
      <c r="G14" s="18" t="s">
        <v>22</v>
      </c>
      <c r="H14" s="18" t="s">
        <v>22</v>
      </c>
      <c r="I14" s="18" t="s">
        <v>22</v>
      </c>
      <c r="J14" s="18">
        <v>0</v>
      </c>
      <c r="K14" s="18" t="s">
        <v>22</v>
      </c>
      <c r="L14" s="18" t="s">
        <v>22</v>
      </c>
      <c r="M14" s="18" t="s">
        <v>22</v>
      </c>
      <c r="N14" s="18" t="s">
        <v>22</v>
      </c>
      <c r="O14" s="18">
        <v>5</v>
      </c>
      <c r="P14" s="18" t="s">
        <v>22</v>
      </c>
      <c r="Q14" s="18" t="s">
        <v>22</v>
      </c>
      <c r="R14" s="18">
        <v>0</v>
      </c>
      <c r="S14" s="18" t="s">
        <v>22</v>
      </c>
      <c r="T14" s="22" t="s">
        <v>22</v>
      </c>
      <c r="U14" s="19">
        <v>1</v>
      </c>
      <c r="V14" s="18" t="s">
        <v>22</v>
      </c>
      <c r="W14" s="18">
        <v>0</v>
      </c>
      <c r="X14" s="18">
        <v>4</v>
      </c>
      <c r="Y14" s="19" t="s">
        <v>22</v>
      </c>
      <c r="Z14" s="18" t="s">
        <v>22</v>
      </c>
      <c r="AA14" s="18" t="s">
        <v>22</v>
      </c>
      <c r="AB14" s="18" t="s">
        <v>22</v>
      </c>
      <c r="AC14" s="18" t="s">
        <v>22</v>
      </c>
      <c r="AD14" s="18" t="s">
        <v>22</v>
      </c>
      <c r="AE14" s="18" t="s">
        <v>22</v>
      </c>
      <c r="AF14" s="18" t="s">
        <v>22</v>
      </c>
      <c r="AG14" s="18" t="s">
        <v>22</v>
      </c>
      <c r="AH14" s="18" t="s">
        <v>22</v>
      </c>
      <c r="AI14" s="18" t="s">
        <v>22</v>
      </c>
    </row>
    <row r="15" spans="1:35" ht="15.75" thickBot="1" x14ac:dyDescent="0.3">
      <c r="A15" s="122"/>
      <c r="B15" s="14" t="s">
        <v>11</v>
      </c>
      <c r="C15" s="123">
        <f>D15/D16</f>
        <v>0.27450980392156865</v>
      </c>
      <c r="D15" s="16">
        <f t="shared" si="0"/>
        <v>14</v>
      </c>
      <c r="E15" s="17">
        <v>1</v>
      </c>
      <c r="F15" s="18">
        <v>1</v>
      </c>
      <c r="G15" s="18">
        <v>1</v>
      </c>
      <c r="H15" s="18">
        <v>0</v>
      </c>
      <c r="I15" s="18">
        <v>0</v>
      </c>
      <c r="J15" s="18">
        <v>1</v>
      </c>
      <c r="K15" s="18">
        <v>1</v>
      </c>
      <c r="L15" s="18">
        <v>0</v>
      </c>
      <c r="M15" s="18">
        <v>0</v>
      </c>
      <c r="N15" s="18">
        <v>0</v>
      </c>
      <c r="O15" s="18">
        <v>0</v>
      </c>
      <c r="P15" s="18" t="s">
        <v>22</v>
      </c>
      <c r="Q15" s="18">
        <v>0</v>
      </c>
      <c r="R15" s="18" t="s">
        <v>22</v>
      </c>
      <c r="S15" s="18" t="s">
        <v>22</v>
      </c>
      <c r="T15" s="22">
        <v>0</v>
      </c>
      <c r="U15" s="19">
        <v>2</v>
      </c>
      <c r="V15" s="18">
        <v>0</v>
      </c>
      <c r="W15" s="18">
        <v>0</v>
      </c>
      <c r="X15" s="18">
        <v>0</v>
      </c>
      <c r="Y15" s="19">
        <v>0</v>
      </c>
      <c r="Z15" s="18">
        <v>0</v>
      </c>
      <c r="AA15" s="18">
        <v>0</v>
      </c>
      <c r="AB15" s="18" t="s">
        <v>22</v>
      </c>
      <c r="AC15" s="18">
        <v>0</v>
      </c>
      <c r="AD15" s="18">
        <v>1</v>
      </c>
      <c r="AE15" s="18">
        <v>2</v>
      </c>
      <c r="AF15" s="18">
        <v>2</v>
      </c>
      <c r="AG15" s="18">
        <v>1</v>
      </c>
      <c r="AH15" s="18">
        <v>0</v>
      </c>
      <c r="AI15" s="18">
        <v>1</v>
      </c>
    </row>
    <row r="16" spans="1:35" ht="15.75" thickBot="1" x14ac:dyDescent="0.3">
      <c r="A16" s="122"/>
      <c r="B16" s="14" t="s">
        <v>11</v>
      </c>
      <c r="C16" s="117"/>
      <c r="D16" s="16">
        <f t="shared" si="0"/>
        <v>51</v>
      </c>
      <c r="E16" s="17">
        <v>1</v>
      </c>
      <c r="F16" s="18">
        <v>1</v>
      </c>
      <c r="G16" s="18">
        <v>3</v>
      </c>
      <c r="H16" s="18">
        <v>0</v>
      </c>
      <c r="I16" s="18">
        <v>1</v>
      </c>
      <c r="J16" s="18">
        <v>2</v>
      </c>
      <c r="K16" s="18">
        <v>3</v>
      </c>
      <c r="L16" s="18">
        <v>0</v>
      </c>
      <c r="M16" s="18">
        <v>0</v>
      </c>
      <c r="N16" s="18">
        <v>1</v>
      </c>
      <c r="O16" s="18">
        <v>2</v>
      </c>
      <c r="P16" s="18" t="s">
        <v>22</v>
      </c>
      <c r="Q16" s="18">
        <v>1</v>
      </c>
      <c r="R16" s="18" t="s">
        <v>22</v>
      </c>
      <c r="S16" s="18" t="s">
        <v>22</v>
      </c>
      <c r="T16" s="22">
        <v>0</v>
      </c>
      <c r="U16" s="19">
        <v>3</v>
      </c>
      <c r="V16" s="18">
        <v>1</v>
      </c>
      <c r="W16" s="18">
        <v>1</v>
      </c>
      <c r="X16" s="18">
        <v>4</v>
      </c>
      <c r="Y16" s="19">
        <v>2</v>
      </c>
      <c r="Z16" s="18">
        <v>2</v>
      </c>
      <c r="AA16" s="18">
        <v>4</v>
      </c>
      <c r="AB16" s="18" t="s">
        <v>22</v>
      </c>
      <c r="AC16" s="18">
        <v>2</v>
      </c>
      <c r="AD16" s="18">
        <v>1</v>
      </c>
      <c r="AE16" s="18">
        <v>4</v>
      </c>
      <c r="AF16" s="18">
        <v>5</v>
      </c>
      <c r="AG16" s="18">
        <v>3</v>
      </c>
      <c r="AH16" s="18">
        <v>0</v>
      </c>
      <c r="AI16" s="18">
        <v>4</v>
      </c>
    </row>
    <row r="17" spans="1:35" ht="15.75" hidden="1" thickBot="1" x14ac:dyDescent="0.3">
      <c r="A17" s="20"/>
      <c r="B17" s="14" t="s">
        <v>8</v>
      </c>
      <c r="C17" s="123">
        <f>D17/D18</f>
        <v>0.32142857142857145</v>
      </c>
      <c r="D17" s="16">
        <f t="shared" si="0"/>
        <v>9</v>
      </c>
      <c r="E17" s="17" t="s">
        <v>22</v>
      </c>
      <c r="F17" s="18" t="s">
        <v>22</v>
      </c>
      <c r="G17" s="18" t="s">
        <v>22</v>
      </c>
      <c r="H17" s="18" t="s">
        <v>22</v>
      </c>
      <c r="I17" s="18" t="s">
        <v>22</v>
      </c>
      <c r="J17" s="18" t="s">
        <v>22</v>
      </c>
      <c r="K17" s="18" t="s">
        <v>22</v>
      </c>
      <c r="L17" s="18" t="s">
        <v>22</v>
      </c>
      <c r="M17" s="18" t="s">
        <v>22</v>
      </c>
      <c r="N17" s="18" t="s">
        <v>22</v>
      </c>
      <c r="O17" s="18" t="s">
        <v>22</v>
      </c>
      <c r="P17" s="18" t="s">
        <v>22</v>
      </c>
      <c r="Q17" s="18" t="s">
        <v>22</v>
      </c>
      <c r="R17" s="18">
        <v>0</v>
      </c>
      <c r="S17" s="18">
        <v>1</v>
      </c>
      <c r="T17" s="22">
        <v>1</v>
      </c>
      <c r="U17" s="19" t="s">
        <v>22</v>
      </c>
      <c r="V17" s="18" t="s">
        <v>22</v>
      </c>
      <c r="W17" s="18" t="s">
        <v>22</v>
      </c>
      <c r="X17" s="18" t="s">
        <v>22</v>
      </c>
      <c r="Y17" s="19">
        <v>0</v>
      </c>
      <c r="Z17" s="18">
        <v>0</v>
      </c>
      <c r="AA17" s="18">
        <v>1</v>
      </c>
      <c r="AB17" s="18">
        <v>2</v>
      </c>
      <c r="AC17" s="18" t="s">
        <v>22</v>
      </c>
      <c r="AD17" s="18" t="s">
        <v>22</v>
      </c>
      <c r="AE17" s="18" t="s">
        <v>22</v>
      </c>
      <c r="AF17" s="18" t="s">
        <v>22</v>
      </c>
      <c r="AG17" s="18" t="s">
        <v>22</v>
      </c>
      <c r="AH17" s="18" t="s">
        <v>22</v>
      </c>
      <c r="AI17" s="18">
        <v>4</v>
      </c>
    </row>
    <row r="18" spans="1:35" ht="15.75" hidden="1" thickBot="1" x14ac:dyDescent="0.3">
      <c r="A18" s="20"/>
      <c r="B18" s="14" t="s">
        <v>8</v>
      </c>
      <c r="C18" s="117"/>
      <c r="D18" s="16">
        <f t="shared" si="0"/>
        <v>28</v>
      </c>
      <c r="E18" s="17" t="s">
        <v>22</v>
      </c>
      <c r="F18" s="18" t="s">
        <v>22</v>
      </c>
      <c r="G18" s="18" t="s">
        <v>22</v>
      </c>
      <c r="H18" s="18" t="s">
        <v>22</v>
      </c>
      <c r="I18" s="18" t="s">
        <v>22</v>
      </c>
      <c r="J18" s="18" t="s">
        <v>22</v>
      </c>
      <c r="K18" s="18" t="s">
        <v>22</v>
      </c>
      <c r="L18" s="18" t="s">
        <v>22</v>
      </c>
      <c r="M18" s="18" t="s">
        <v>22</v>
      </c>
      <c r="N18" s="18" t="s">
        <v>22</v>
      </c>
      <c r="O18" s="18" t="s">
        <v>22</v>
      </c>
      <c r="P18" s="18" t="s">
        <v>22</v>
      </c>
      <c r="Q18" s="18" t="s">
        <v>22</v>
      </c>
      <c r="R18" s="18">
        <v>0</v>
      </c>
      <c r="S18" s="18">
        <v>1</v>
      </c>
      <c r="T18" s="22">
        <v>9</v>
      </c>
      <c r="U18" s="19" t="s">
        <v>22</v>
      </c>
      <c r="V18" s="18" t="s">
        <v>22</v>
      </c>
      <c r="W18" s="18" t="s">
        <v>22</v>
      </c>
      <c r="X18" s="18" t="s">
        <v>22</v>
      </c>
      <c r="Y18" s="19">
        <v>2</v>
      </c>
      <c r="Z18" s="18">
        <v>0</v>
      </c>
      <c r="AA18" s="18">
        <v>4</v>
      </c>
      <c r="AB18" s="18">
        <v>3</v>
      </c>
      <c r="AC18" s="18" t="s">
        <v>22</v>
      </c>
      <c r="AD18" s="18" t="s">
        <v>22</v>
      </c>
      <c r="AE18" s="18" t="s">
        <v>22</v>
      </c>
      <c r="AF18" s="18" t="s">
        <v>22</v>
      </c>
      <c r="AG18" s="18" t="s">
        <v>22</v>
      </c>
      <c r="AH18" s="18" t="s">
        <v>22</v>
      </c>
      <c r="AI18" s="18">
        <v>9</v>
      </c>
    </row>
    <row r="19" spans="1:35" ht="15.75" thickBot="1" x14ac:dyDescent="0.3">
      <c r="A19" s="122"/>
      <c r="B19" s="14" t="s">
        <v>4</v>
      </c>
      <c r="C19" s="123">
        <f>D19/D20</f>
        <v>0.27083333333333331</v>
      </c>
      <c r="D19" s="16">
        <f t="shared" si="0"/>
        <v>39</v>
      </c>
      <c r="E19" s="17">
        <v>0</v>
      </c>
      <c r="F19" s="18">
        <v>6</v>
      </c>
      <c r="G19" s="18">
        <v>0</v>
      </c>
      <c r="H19" s="18">
        <v>1</v>
      </c>
      <c r="I19" s="18">
        <v>2</v>
      </c>
      <c r="J19" s="18">
        <v>0</v>
      </c>
      <c r="K19" s="18">
        <v>0</v>
      </c>
      <c r="L19" s="18">
        <v>0</v>
      </c>
      <c r="M19" s="18">
        <v>1</v>
      </c>
      <c r="N19" s="18">
        <v>0</v>
      </c>
      <c r="O19" s="18">
        <v>1</v>
      </c>
      <c r="P19" s="18">
        <v>1</v>
      </c>
      <c r="Q19" s="18">
        <v>3</v>
      </c>
      <c r="R19" s="18">
        <v>3</v>
      </c>
      <c r="S19" s="18">
        <v>1</v>
      </c>
      <c r="T19" s="22">
        <v>2</v>
      </c>
      <c r="U19" s="19">
        <v>2</v>
      </c>
      <c r="V19" s="18">
        <v>1</v>
      </c>
      <c r="W19" s="18">
        <v>1</v>
      </c>
      <c r="X19" s="18">
        <v>1</v>
      </c>
      <c r="Y19" s="19">
        <v>1</v>
      </c>
      <c r="Z19" s="18">
        <v>0</v>
      </c>
      <c r="AA19" s="18">
        <v>3</v>
      </c>
      <c r="AB19" s="18">
        <v>1</v>
      </c>
      <c r="AC19" s="18">
        <v>0</v>
      </c>
      <c r="AD19" s="18">
        <v>2</v>
      </c>
      <c r="AE19" s="18">
        <v>1</v>
      </c>
      <c r="AF19" s="18">
        <v>4</v>
      </c>
      <c r="AG19" s="18">
        <v>1</v>
      </c>
      <c r="AH19" s="18" t="s">
        <v>22</v>
      </c>
      <c r="AI19" s="18">
        <v>0</v>
      </c>
    </row>
    <row r="20" spans="1:35" ht="15.75" thickBot="1" x14ac:dyDescent="0.3">
      <c r="A20" s="122"/>
      <c r="B20" s="14" t="s">
        <v>4</v>
      </c>
      <c r="C20" s="117"/>
      <c r="D20" s="16">
        <f t="shared" si="0"/>
        <v>144</v>
      </c>
      <c r="E20" s="17">
        <v>5</v>
      </c>
      <c r="F20" s="18">
        <v>8</v>
      </c>
      <c r="G20" s="18">
        <v>3</v>
      </c>
      <c r="H20" s="18">
        <v>3</v>
      </c>
      <c r="I20" s="18">
        <v>9</v>
      </c>
      <c r="J20" s="18">
        <v>8</v>
      </c>
      <c r="K20" s="18">
        <v>5</v>
      </c>
      <c r="L20" s="18">
        <v>3</v>
      </c>
      <c r="M20" s="18">
        <v>8</v>
      </c>
      <c r="N20" s="18">
        <v>3</v>
      </c>
      <c r="O20" s="18">
        <v>7</v>
      </c>
      <c r="P20" s="18">
        <v>9</v>
      </c>
      <c r="Q20" s="18">
        <v>4</v>
      </c>
      <c r="R20" s="18">
        <v>8</v>
      </c>
      <c r="S20" s="18">
        <v>4</v>
      </c>
      <c r="T20" s="22">
        <v>3</v>
      </c>
      <c r="U20" s="19">
        <v>3</v>
      </c>
      <c r="V20" s="18">
        <v>4</v>
      </c>
      <c r="W20" s="18">
        <v>2</v>
      </c>
      <c r="X20" s="18">
        <v>6</v>
      </c>
      <c r="Y20" s="19">
        <v>6</v>
      </c>
      <c r="Z20" s="18">
        <v>2</v>
      </c>
      <c r="AA20" s="18">
        <v>5</v>
      </c>
      <c r="AB20" s="18">
        <v>3</v>
      </c>
      <c r="AC20" s="18">
        <v>2</v>
      </c>
      <c r="AD20" s="18">
        <v>4</v>
      </c>
      <c r="AE20" s="18">
        <v>5</v>
      </c>
      <c r="AF20" s="18">
        <v>9</v>
      </c>
      <c r="AG20" s="18">
        <v>2</v>
      </c>
      <c r="AH20" s="18" t="s">
        <v>22</v>
      </c>
      <c r="AI20" s="18">
        <v>1</v>
      </c>
    </row>
    <row r="21" spans="1:35" ht="15.75" thickBot="1" x14ac:dyDescent="0.3">
      <c r="A21" s="122"/>
      <c r="B21" s="14" t="s">
        <v>5</v>
      </c>
      <c r="C21" s="116">
        <f>D21/D22</f>
        <v>0.32524271844660196</v>
      </c>
      <c r="D21" s="16">
        <f t="shared" si="0"/>
        <v>134</v>
      </c>
      <c r="E21" s="17">
        <v>8</v>
      </c>
      <c r="F21" s="18">
        <v>3</v>
      </c>
      <c r="G21" s="18">
        <v>4</v>
      </c>
      <c r="H21" s="18">
        <v>7</v>
      </c>
      <c r="I21" s="18">
        <v>4</v>
      </c>
      <c r="J21" s="18">
        <v>0</v>
      </c>
      <c r="K21" s="18">
        <v>4</v>
      </c>
      <c r="L21" s="18">
        <v>3</v>
      </c>
      <c r="M21" s="18">
        <v>3</v>
      </c>
      <c r="N21" s="18">
        <v>4</v>
      </c>
      <c r="O21" s="18">
        <v>9</v>
      </c>
      <c r="P21" s="18">
        <v>3</v>
      </c>
      <c r="Q21" s="18">
        <v>6</v>
      </c>
      <c r="R21" s="18">
        <v>4</v>
      </c>
      <c r="S21" s="18">
        <v>4</v>
      </c>
      <c r="T21" s="22">
        <v>2</v>
      </c>
      <c r="U21" s="19">
        <v>3</v>
      </c>
      <c r="V21" s="18">
        <v>1</v>
      </c>
      <c r="W21" s="18">
        <v>5</v>
      </c>
      <c r="X21" s="18">
        <v>6</v>
      </c>
      <c r="Y21" s="19">
        <v>5</v>
      </c>
      <c r="Z21" s="18">
        <v>0</v>
      </c>
      <c r="AA21" s="18">
        <v>4</v>
      </c>
      <c r="AB21" s="18">
        <v>2</v>
      </c>
      <c r="AC21" s="18">
        <v>5</v>
      </c>
      <c r="AD21" s="18">
        <v>7</v>
      </c>
      <c r="AE21" s="18">
        <v>5</v>
      </c>
      <c r="AF21" s="18">
        <v>6</v>
      </c>
      <c r="AG21" s="18">
        <v>4</v>
      </c>
      <c r="AH21" s="18">
        <v>4</v>
      </c>
      <c r="AI21" s="18">
        <v>9</v>
      </c>
    </row>
    <row r="22" spans="1:35" ht="15.75" thickBot="1" x14ac:dyDescent="0.3">
      <c r="A22" s="122"/>
      <c r="B22" s="14" t="s">
        <v>5</v>
      </c>
      <c r="C22" s="117"/>
      <c r="D22" s="16">
        <f t="shared" si="0"/>
        <v>412</v>
      </c>
      <c r="E22" s="17">
        <v>15</v>
      </c>
      <c r="F22" s="18">
        <v>8</v>
      </c>
      <c r="G22" s="18">
        <v>11</v>
      </c>
      <c r="H22" s="18">
        <v>16</v>
      </c>
      <c r="I22" s="18">
        <v>12</v>
      </c>
      <c r="J22" s="18">
        <v>2</v>
      </c>
      <c r="K22" s="18">
        <v>15</v>
      </c>
      <c r="L22" s="18">
        <v>18</v>
      </c>
      <c r="M22" s="18">
        <v>10</v>
      </c>
      <c r="N22" s="18">
        <v>12</v>
      </c>
      <c r="O22" s="18">
        <v>20</v>
      </c>
      <c r="P22" s="18">
        <v>14</v>
      </c>
      <c r="Q22" s="18">
        <v>18</v>
      </c>
      <c r="R22" s="18">
        <v>9</v>
      </c>
      <c r="S22" s="18">
        <v>11</v>
      </c>
      <c r="T22" s="22">
        <v>13</v>
      </c>
      <c r="U22" s="19">
        <v>13</v>
      </c>
      <c r="V22" s="18">
        <v>13</v>
      </c>
      <c r="W22" s="18">
        <v>10</v>
      </c>
      <c r="X22" s="18">
        <v>17</v>
      </c>
      <c r="Y22" s="19">
        <v>15</v>
      </c>
      <c r="Z22" s="18">
        <v>5</v>
      </c>
      <c r="AA22" s="18">
        <v>10</v>
      </c>
      <c r="AB22" s="18">
        <v>10</v>
      </c>
      <c r="AC22" s="18">
        <v>19</v>
      </c>
      <c r="AD22" s="18">
        <v>26</v>
      </c>
      <c r="AE22" s="18">
        <v>15</v>
      </c>
      <c r="AF22" s="18">
        <v>12</v>
      </c>
      <c r="AG22" s="18">
        <v>13</v>
      </c>
      <c r="AH22" s="18">
        <v>12</v>
      </c>
      <c r="AI22" s="18">
        <v>18</v>
      </c>
    </row>
    <row r="23" spans="1:35" ht="15.75" thickBot="1" x14ac:dyDescent="0.3">
      <c r="A23" s="122"/>
      <c r="B23" s="14" t="s">
        <v>6</v>
      </c>
      <c r="C23" s="123">
        <f>D23/D24</f>
        <v>0.35416666666666669</v>
      </c>
      <c r="D23" s="16">
        <f t="shared" si="0"/>
        <v>68</v>
      </c>
      <c r="E23" s="17">
        <v>2</v>
      </c>
      <c r="F23" s="18">
        <v>2</v>
      </c>
      <c r="G23" s="18">
        <v>1</v>
      </c>
      <c r="H23" s="18">
        <v>4</v>
      </c>
      <c r="I23" s="18">
        <v>7</v>
      </c>
      <c r="J23" s="18">
        <v>4</v>
      </c>
      <c r="K23" s="18">
        <v>3</v>
      </c>
      <c r="L23" s="18">
        <v>0</v>
      </c>
      <c r="M23" s="18">
        <v>4</v>
      </c>
      <c r="N23" s="18">
        <v>4</v>
      </c>
      <c r="O23" s="18">
        <v>2</v>
      </c>
      <c r="P23" s="18">
        <v>1</v>
      </c>
      <c r="Q23" s="18">
        <v>2</v>
      </c>
      <c r="R23" s="18">
        <v>0</v>
      </c>
      <c r="S23" s="18">
        <v>3</v>
      </c>
      <c r="T23" s="22" t="s">
        <v>22</v>
      </c>
      <c r="U23" s="19">
        <v>3</v>
      </c>
      <c r="V23" s="18">
        <v>0</v>
      </c>
      <c r="W23" s="18">
        <v>3</v>
      </c>
      <c r="X23" s="18">
        <v>2</v>
      </c>
      <c r="Y23" s="19">
        <v>1</v>
      </c>
      <c r="Z23" s="18">
        <v>3</v>
      </c>
      <c r="AA23" s="18">
        <v>4</v>
      </c>
      <c r="AB23" s="18">
        <v>0</v>
      </c>
      <c r="AC23" s="18">
        <v>2</v>
      </c>
      <c r="AD23" s="18">
        <v>1</v>
      </c>
      <c r="AE23" s="18">
        <v>2</v>
      </c>
      <c r="AF23" s="18">
        <v>1</v>
      </c>
      <c r="AG23" s="18">
        <v>3</v>
      </c>
      <c r="AH23" s="18">
        <v>1</v>
      </c>
      <c r="AI23" s="18">
        <v>3</v>
      </c>
    </row>
    <row r="24" spans="1:35" ht="15.75" thickBot="1" x14ac:dyDescent="0.3">
      <c r="A24" s="122"/>
      <c r="B24" s="14" t="s">
        <v>6</v>
      </c>
      <c r="C24" s="117"/>
      <c r="D24" s="16">
        <f t="shared" si="0"/>
        <v>192</v>
      </c>
      <c r="E24" s="17">
        <v>6</v>
      </c>
      <c r="F24" s="18">
        <v>6</v>
      </c>
      <c r="G24" s="18">
        <v>8</v>
      </c>
      <c r="H24" s="18">
        <v>7</v>
      </c>
      <c r="I24" s="18">
        <v>12</v>
      </c>
      <c r="J24" s="18">
        <v>7</v>
      </c>
      <c r="K24" s="18">
        <v>7</v>
      </c>
      <c r="L24" s="18">
        <v>4</v>
      </c>
      <c r="M24" s="18">
        <v>10</v>
      </c>
      <c r="N24" s="18">
        <v>9</v>
      </c>
      <c r="O24" s="18">
        <v>7</v>
      </c>
      <c r="P24" s="18">
        <v>5</v>
      </c>
      <c r="Q24" s="18">
        <v>5</v>
      </c>
      <c r="R24" s="18">
        <v>7</v>
      </c>
      <c r="S24" s="18">
        <v>6</v>
      </c>
      <c r="T24" s="22" t="s">
        <v>22</v>
      </c>
      <c r="U24" s="19">
        <v>5</v>
      </c>
      <c r="V24" s="18">
        <v>2</v>
      </c>
      <c r="W24" s="18">
        <v>8</v>
      </c>
      <c r="X24" s="18">
        <v>4</v>
      </c>
      <c r="Y24" s="19">
        <v>6</v>
      </c>
      <c r="Z24" s="18">
        <v>9</v>
      </c>
      <c r="AA24" s="18">
        <v>5</v>
      </c>
      <c r="AB24" s="18">
        <v>7</v>
      </c>
      <c r="AC24" s="18">
        <v>7</v>
      </c>
      <c r="AD24" s="18">
        <v>4</v>
      </c>
      <c r="AE24" s="18">
        <v>5</v>
      </c>
      <c r="AF24" s="18">
        <v>1</v>
      </c>
      <c r="AG24" s="18">
        <v>4</v>
      </c>
      <c r="AH24" s="18">
        <v>5</v>
      </c>
      <c r="AI24" s="18">
        <v>14</v>
      </c>
    </row>
    <row r="25" spans="1:35" ht="15.75" thickBot="1" x14ac:dyDescent="0.3">
      <c r="A25" s="160"/>
      <c r="B25" s="50" t="s">
        <v>7</v>
      </c>
      <c r="C25" s="123">
        <f>D25/D26</f>
        <v>0.3493975903614458</v>
      </c>
      <c r="D25" s="16">
        <f t="shared" si="0"/>
        <v>58</v>
      </c>
      <c r="E25" s="46">
        <v>1</v>
      </c>
      <c r="F25" s="47">
        <v>1</v>
      </c>
      <c r="G25" s="47">
        <v>5</v>
      </c>
      <c r="H25" s="47">
        <v>2</v>
      </c>
      <c r="I25" s="47">
        <v>1</v>
      </c>
      <c r="J25" s="47">
        <v>2</v>
      </c>
      <c r="K25" s="47">
        <v>4</v>
      </c>
      <c r="L25" s="18">
        <v>3</v>
      </c>
      <c r="M25" s="47">
        <v>4</v>
      </c>
      <c r="N25" s="47">
        <v>5</v>
      </c>
      <c r="O25" s="47">
        <v>1</v>
      </c>
      <c r="P25" s="47">
        <v>3</v>
      </c>
      <c r="Q25" s="47">
        <v>3</v>
      </c>
      <c r="R25" s="47">
        <v>0</v>
      </c>
      <c r="S25" s="47">
        <v>1</v>
      </c>
      <c r="T25" s="48">
        <v>2</v>
      </c>
      <c r="U25" s="19">
        <v>1</v>
      </c>
      <c r="V25" s="18">
        <v>0</v>
      </c>
      <c r="W25" s="18">
        <v>0</v>
      </c>
      <c r="X25" s="18">
        <v>1</v>
      </c>
      <c r="Y25" s="19">
        <v>2</v>
      </c>
      <c r="Z25" s="18">
        <v>5</v>
      </c>
      <c r="AA25" s="18">
        <v>1</v>
      </c>
      <c r="AB25" s="18">
        <v>0</v>
      </c>
      <c r="AC25" s="18">
        <v>0</v>
      </c>
      <c r="AD25" s="18">
        <v>0</v>
      </c>
      <c r="AE25" s="18">
        <v>1</v>
      </c>
      <c r="AF25" s="18">
        <v>3</v>
      </c>
      <c r="AG25" s="18">
        <v>1</v>
      </c>
      <c r="AH25" s="18">
        <v>0</v>
      </c>
      <c r="AI25" s="18">
        <v>5</v>
      </c>
    </row>
    <row r="26" spans="1:35" ht="15.75" thickBot="1" x14ac:dyDescent="0.3">
      <c r="A26" s="161"/>
      <c r="B26" s="50" t="s">
        <v>7</v>
      </c>
      <c r="C26" s="117"/>
      <c r="D26" s="16">
        <f t="shared" si="0"/>
        <v>166</v>
      </c>
      <c r="E26" s="46">
        <v>8</v>
      </c>
      <c r="F26" s="47">
        <v>6</v>
      </c>
      <c r="G26" s="47">
        <v>9</v>
      </c>
      <c r="H26" s="47">
        <v>7</v>
      </c>
      <c r="I26" s="47">
        <v>6</v>
      </c>
      <c r="J26" s="47">
        <v>4</v>
      </c>
      <c r="K26" s="47">
        <v>7</v>
      </c>
      <c r="L26" s="18">
        <v>14</v>
      </c>
      <c r="M26" s="47">
        <v>6</v>
      </c>
      <c r="N26" s="47">
        <v>7</v>
      </c>
      <c r="O26" s="47">
        <v>6</v>
      </c>
      <c r="P26" s="47">
        <v>8</v>
      </c>
      <c r="Q26" s="47">
        <v>8</v>
      </c>
      <c r="R26" s="47">
        <v>3</v>
      </c>
      <c r="S26" s="47">
        <v>1</v>
      </c>
      <c r="T26" s="48">
        <v>5</v>
      </c>
      <c r="U26" s="19">
        <v>6</v>
      </c>
      <c r="V26" s="18">
        <v>3</v>
      </c>
      <c r="W26" s="18">
        <v>6</v>
      </c>
      <c r="X26" s="18">
        <v>4</v>
      </c>
      <c r="Y26" s="19">
        <v>5</v>
      </c>
      <c r="Z26" s="18">
        <v>6</v>
      </c>
      <c r="AA26" s="18">
        <v>2</v>
      </c>
      <c r="AB26" s="18">
        <v>2</v>
      </c>
      <c r="AC26" s="18">
        <v>1</v>
      </c>
      <c r="AD26" s="18">
        <v>1</v>
      </c>
      <c r="AE26" s="18">
        <v>3</v>
      </c>
      <c r="AF26" s="18">
        <v>9</v>
      </c>
      <c r="AG26" s="18">
        <v>4</v>
      </c>
      <c r="AH26" s="18">
        <v>1</v>
      </c>
      <c r="AI26" s="18">
        <v>8</v>
      </c>
    </row>
  </sheetData>
  <mergeCells count="21">
    <mergeCell ref="A21:A22"/>
    <mergeCell ref="A23:A24"/>
    <mergeCell ref="A25:A26"/>
    <mergeCell ref="A3:A4"/>
    <mergeCell ref="A9:A10"/>
    <mergeCell ref="A11:A12"/>
    <mergeCell ref="A15:A16"/>
    <mergeCell ref="A19:A20"/>
    <mergeCell ref="C11:C12"/>
    <mergeCell ref="E2:T2"/>
    <mergeCell ref="C3:C4"/>
    <mergeCell ref="C5:C6"/>
    <mergeCell ref="C7:C8"/>
    <mergeCell ref="C9:C10"/>
    <mergeCell ref="C25:C26"/>
    <mergeCell ref="C13:C14"/>
    <mergeCell ref="C15:C16"/>
    <mergeCell ref="C17:C18"/>
    <mergeCell ref="C19:C20"/>
    <mergeCell ref="C21:C22"/>
    <mergeCell ref="C23:C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workbookViewId="0">
      <selection activeCell="C12" sqref="C12"/>
    </sheetView>
  </sheetViews>
  <sheetFormatPr defaultRowHeight="15" x14ac:dyDescent="0.25"/>
  <cols>
    <col min="1" max="1" width="3.5703125" style="25" customWidth="1"/>
    <col min="2" max="2" width="21" style="21" customWidth="1"/>
    <col min="3" max="3" width="5.140625" style="21" customWidth="1"/>
    <col min="4" max="4" width="6.85546875" style="21" customWidth="1"/>
    <col min="5" max="35" width="5.7109375" style="21" customWidth="1"/>
    <col min="36" max="16384" width="9.140625" style="21"/>
  </cols>
  <sheetData>
    <row r="1" spans="1:35" ht="98.25" customHeight="1" x14ac:dyDescent="0.25">
      <c r="B1" s="18" t="s">
        <v>41</v>
      </c>
      <c r="C1" s="26" t="s">
        <v>21</v>
      </c>
      <c r="D1" s="27" t="s">
        <v>12</v>
      </c>
      <c r="E1" s="28" t="s">
        <v>13</v>
      </c>
      <c r="F1" s="29" t="s">
        <v>14</v>
      </c>
      <c r="G1" s="29" t="s">
        <v>15</v>
      </c>
      <c r="H1" s="29" t="s">
        <v>16</v>
      </c>
      <c r="I1" s="29" t="s">
        <v>19</v>
      </c>
      <c r="J1" s="29" t="s">
        <v>18</v>
      </c>
      <c r="K1" s="29" t="s">
        <v>39</v>
      </c>
      <c r="L1" s="30" t="s">
        <v>17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19</v>
      </c>
      <c r="R1" s="29" t="s">
        <v>18</v>
      </c>
      <c r="S1" s="29" t="s">
        <v>39</v>
      </c>
      <c r="T1" s="30" t="s">
        <v>17</v>
      </c>
      <c r="U1" s="31" t="s">
        <v>37</v>
      </c>
      <c r="V1" s="32" t="s">
        <v>36</v>
      </c>
      <c r="W1" s="32" t="s">
        <v>35</v>
      </c>
      <c r="X1" s="32" t="s">
        <v>10</v>
      </c>
      <c r="Y1" s="31" t="s">
        <v>34</v>
      </c>
      <c r="Z1" s="32" t="s">
        <v>33</v>
      </c>
      <c r="AA1" s="32" t="s">
        <v>32</v>
      </c>
      <c r="AB1" s="32" t="s">
        <v>31</v>
      </c>
      <c r="AC1" s="32" t="s">
        <v>30</v>
      </c>
      <c r="AD1" s="32" t="s">
        <v>29</v>
      </c>
      <c r="AE1" s="32" t="s">
        <v>28</v>
      </c>
      <c r="AF1" s="32" t="s">
        <v>27</v>
      </c>
      <c r="AG1" s="32" t="s">
        <v>26</v>
      </c>
      <c r="AH1" s="32" t="s">
        <v>25</v>
      </c>
      <c r="AI1" s="32" t="s">
        <v>52</v>
      </c>
    </row>
    <row r="2" spans="1:35" ht="15.75" thickBot="1" x14ac:dyDescent="0.3"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34"/>
      <c r="V2" s="34"/>
      <c r="W2" s="34"/>
      <c r="X2" s="34"/>
    </row>
    <row r="3" spans="1:35" ht="15.75" thickBot="1" x14ac:dyDescent="0.3">
      <c r="A3" s="69"/>
      <c r="B3" s="70" t="s">
        <v>0</v>
      </c>
      <c r="C3" s="42">
        <f>D3/21</f>
        <v>0.47619047619047616</v>
      </c>
      <c r="D3" s="16">
        <f t="shared" ref="D3:D14" si="0">SUM(E3:AI3)</f>
        <v>10</v>
      </c>
      <c r="E3" s="17">
        <v>0</v>
      </c>
      <c r="F3" s="18">
        <v>1</v>
      </c>
      <c r="G3" s="18">
        <v>1</v>
      </c>
      <c r="H3" s="18">
        <v>1</v>
      </c>
      <c r="I3" s="18">
        <v>0</v>
      </c>
      <c r="J3" s="18">
        <v>0</v>
      </c>
      <c r="K3" s="18">
        <v>1</v>
      </c>
      <c r="L3" s="18">
        <v>0</v>
      </c>
      <c r="M3" s="18" t="s">
        <v>22</v>
      </c>
      <c r="N3" s="18" t="s">
        <v>22</v>
      </c>
      <c r="O3" s="18" t="s">
        <v>22</v>
      </c>
      <c r="P3" s="18" t="s">
        <v>22</v>
      </c>
      <c r="Q3" s="18">
        <v>0</v>
      </c>
      <c r="R3" s="18">
        <v>0</v>
      </c>
      <c r="S3" s="18">
        <v>0</v>
      </c>
      <c r="T3" s="22" t="s">
        <v>22</v>
      </c>
      <c r="U3" s="19" t="s">
        <v>22</v>
      </c>
      <c r="V3" s="18" t="s">
        <v>22</v>
      </c>
      <c r="W3" s="18">
        <v>0</v>
      </c>
      <c r="X3" s="18">
        <v>0</v>
      </c>
      <c r="Y3" s="19" t="s">
        <v>22</v>
      </c>
      <c r="Z3" s="18" t="s">
        <v>22</v>
      </c>
      <c r="AA3" s="18" t="s">
        <v>22</v>
      </c>
      <c r="AB3" s="18" t="s">
        <v>22</v>
      </c>
      <c r="AC3" s="18">
        <v>0</v>
      </c>
      <c r="AD3" s="18" t="s">
        <v>22</v>
      </c>
      <c r="AE3" s="18" t="s">
        <v>22</v>
      </c>
      <c r="AF3" s="18">
        <v>2</v>
      </c>
      <c r="AG3" s="18">
        <v>2</v>
      </c>
      <c r="AH3" s="18">
        <v>0</v>
      </c>
      <c r="AI3" s="18">
        <v>2</v>
      </c>
    </row>
    <row r="4" spans="1:35" ht="15.75" hidden="1" thickBot="1" x14ac:dyDescent="0.3">
      <c r="A4" s="13"/>
      <c r="B4" s="14" t="s">
        <v>2</v>
      </c>
      <c r="C4" s="42">
        <f>D4/16</f>
        <v>0.5625</v>
      </c>
      <c r="D4" s="16">
        <f t="shared" si="0"/>
        <v>9</v>
      </c>
      <c r="E4" s="17" t="s">
        <v>22</v>
      </c>
      <c r="F4" s="18" t="s">
        <v>22</v>
      </c>
      <c r="G4" s="18" t="s">
        <v>22</v>
      </c>
      <c r="H4" s="18" t="s">
        <v>22</v>
      </c>
      <c r="I4" s="18" t="s">
        <v>22</v>
      </c>
      <c r="J4" s="18" t="s">
        <v>22</v>
      </c>
      <c r="K4" s="18" t="s">
        <v>22</v>
      </c>
      <c r="L4" s="18" t="s">
        <v>22</v>
      </c>
      <c r="M4" s="18" t="s">
        <v>22</v>
      </c>
      <c r="N4" s="18" t="s">
        <v>22</v>
      </c>
      <c r="O4" s="18" t="s">
        <v>22</v>
      </c>
      <c r="P4" s="18" t="s">
        <v>22</v>
      </c>
      <c r="Q4" s="18">
        <v>1</v>
      </c>
      <c r="R4" s="18">
        <v>0</v>
      </c>
      <c r="S4" s="18">
        <v>2</v>
      </c>
      <c r="T4" s="22">
        <v>0</v>
      </c>
      <c r="U4" s="19" t="s">
        <v>22</v>
      </c>
      <c r="V4" s="18" t="s">
        <v>22</v>
      </c>
      <c r="W4" s="18" t="s">
        <v>22</v>
      </c>
      <c r="X4" s="18" t="s">
        <v>22</v>
      </c>
      <c r="Y4" s="19">
        <v>0</v>
      </c>
      <c r="Z4" s="18">
        <v>1</v>
      </c>
      <c r="AA4" s="18">
        <v>1</v>
      </c>
      <c r="AB4" s="18">
        <v>0</v>
      </c>
      <c r="AC4" s="18">
        <v>0</v>
      </c>
      <c r="AD4" s="18">
        <v>1</v>
      </c>
      <c r="AE4" s="18">
        <v>0</v>
      </c>
      <c r="AF4" s="18">
        <v>1</v>
      </c>
      <c r="AG4" s="18">
        <v>0</v>
      </c>
      <c r="AH4" s="18">
        <v>0</v>
      </c>
      <c r="AI4" s="18">
        <v>2</v>
      </c>
    </row>
    <row r="5" spans="1:35" ht="15.75" hidden="1" thickBot="1" x14ac:dyDescent="0.3">
      <c r="A5" s="13"/>
      <c r="B5" s="14" t="s">
        <v>9</v>
      </c>
      <c r="C5" s="42">
        <f>D5/11</f>
        <v>0.18181818181818182</v>
      </c>
      <c r="D5" s="16">
        <f t="shared" si="0"/>
        <v>2</v>
      </c>
      <c r="E5" s="17" t="s">
        <v>22</v>
      </c>
      <c r="F5" s="18" t="s">
        <v>22</v>
      </c>
      <c r="G5" s="18" t="s">
        <v>22</v>
      </c>
      <c r="H5" s="18" t="s">
        <v>22</v>
      </c>
      <c r="I5" s="18" t="s">
        <v>22</v>
      </c>
      <c r="J5" s="18">
        <v>0</v>
      </c>
      <c r="K5" s="18" t="s">
        <v>22</v>
      </c>
      <c r="L5" s="18">
        <v>0</v>
      </c>
      <c r="M5" s="18">
        <v>0</v>
      </c>
      <c r="N5" s="18">
        <v>0</v>
      </c>
      <c r="O5" s="18">
        <v>0</v>
      </c>
      <c r="P5" s="18" t="s">
        <v>22</v>
      </c>
      <c r="Q5" s="18" t="s">
        <v>22</v>
      </c>
      <c r="R5" s="18" t="s">
        <v>22</v>
      </c>
      <c r="S5" s="18" t="s">
        <v>22</v>
      </c>
      <c r="T5" s="22" t="s">
        <v>22</v>
      </c>
      <c r="U5" s="19" t="s">
        <v>22</v>
      </c>
      <c r="V5" s="18">
        <v>0</v>
      </c>
      <c r="W5" s="18">
        <v>0</v>
      </c>
      <c r="X5" s="18">
        <v>2</v>
      </c>
      <c r="Y5" s="19">
        <v>0</v>
      </c>
      <c r="Z5" s="18" t="s">
        <v>22</v>
      </c>
      <c r="AA5" s="18" t="s">
        <v>22</v>
      </c>
      <c r="AB5" s="18" t="s">
        <v>22</v>
      </c>
      <c r="AC5" s="18" t="s">
        <v>22</v>
      </c>
      <c r="AD5" s="18" t="s">
        <v>22</v>
      </c>
      <c r="AE5" s="18" t="s">
        <v>22</v>
      </c>
      <c r="AF5" s="18" t="s">
        <v>22</v>
      </c>
      <c r="AG5" s="18" t="s">
        <v>22</v>
      </c>
      <c r="AH5" s="18" t="s">
        <v>22</v>
      </c>
      <c r="AI5" s="18" t="s">
        <v>22</v>
      </c>
    </row>
    <row r="6" spans="1:35" ht="15.75" thickBot="1" x14ac:dyDescent="0.3">
      <c r="A6" s="13"/>
      <c r="B6" s="14" t="s">
        <v>1</v>
      </c>
      <c r="C6" s="15">
        <f>D6/32</f>
        <v>2.0625</v>
      </c>
      <c r="D6" s="16">
        <f t="shared" si="0"/>
        <v>66</v>
      </c>
      <c r="E6" s="17">
        <v>4</v>
      </c>
      <c r="F6" s="18">
        <v>2</v>
      </c>
      <c r="G6" s="18">
        <v>0</v>
      </c>
      <c r="H6" s="18">
        <v>2</v>
      </c>
      <c r="I6" s="18">
        <v>2</v>
      </c>
      <c r="J6" s="18">
        <v>4</v>
      </c>
      <c r="K6" s="18">
        <v>2</v>
      </c>
      <c r="L6" s="18">
        <v>2</v>
      </c>
      <c r="M6" s="18">
        <v>2</v>
      </c>
      <c r="N6" s="18">
        <v>1</v>
      </c>
      <c r="O6" s="18">
        <v>2</v>
      </c>
      <c r="P6" s="18">
        <v>3</v>
      </c>
      <c r="Q6" s="18">
        <v>3</v>
      </c>
      <c r="R6" s="18">
        <v>4</v>
      </c>
      <c r="S6" s="18">
        <v>4</v>
      </c>
      <c r="T6" s="22">
        <v>1</v>
      </c>
      <c r="U6" s="19">
        <v>2</v>
      </c>
      <c r="V6" s="18">
        <v>0</v>
      </c>
      <c r="W6" s="18">
        <v>3</v>
      </c>
      <c r="X6" s="18">
        <v>2</v>
      </c>
      <c r="Y6" s="19">
        <v>3</v>
      </c>
      <c r="Z6" s="18">
        <v>3</v>
      </c>
      <c r="AA6" s="18">
        <v>2</v>
      </c>
      <c r="AB6" s="18">
        <v>0</v>
      </c>
      <c r="AC6" s="18">
        <v>2</v>
      </c>
      <c r="AD6" s="18">
        <v>0</v>
      </c>
      <c r="AE6" s="18">
        <v>1</v>
      </c>
      <c r="AF6" s="18">
        <v>3</v>
      </c>
      <c r="AG6" s="18">
        <v>1</v>
      </c>
      <c r="AH6" s="18">
        <v>1</v>
      </c>
      <c r="AI6" s="18">
        <v>5</v>
      </c>
    </row>
    <row r="7" spans="1:35" ht="15.75" thickBot="1" x14ac:dyDescent="0.3">
      <c r="A7" s="13"/>
      <c r="B7" s="14" t="s">
        <v>3</v>
      </c>
      <c r="C7" s="42">
        <f>D7/31</f>
        <v>1.1935483870967742</v>
      </c>
      <c r="D7" s="16">
        <f t="shared" si="0"/>
        <v>37</v>
      </c>
      <c r="E7" s="17">
        <v>1</v>
      </c>
      <c r="F7" s="18">
        <v>1</v>
      </c>
      <c r="G7" s="18">
        <v>2</v>
      </c>
      <c r="H7" s="18">
        <v>3</v>
      </c>
      <c r="I7" s="18">
        <v>1</v>
      </c>
      <c r="J7" s="18">
        <v>3</v>
      </c>
      <c r="K7" s="18">
        <v>0</v>
      </c>
      <c r="L7" s="18">
        <v>0</v>
      </c>
      <c r="M7" s="18">
        <v>3</v>
      </c>
      <c r="N7" s="18" t="s">
        <v>22</v>
      </c>
      <c r="O7" s="18">
        <v>1</v>
      </c>
      <c r="P7" s="18">
        <v>0</v>
      </c>
      <c r="Q7" s="18">
        <v>2</v>
      </c>
      <c r="R7" s="18">
        <v>0</v>
      </c>
      <c r="S7" s="18">
        <v>0</v>
      </c>
      <c r="T7" s="22">
        <v>0</v>
      </c>
      <c r="U7" s="19">
        <v>0</v>
      </c>
      <c r="V7" s="18">
        <v>0</v>
      </c>
      <c r="W7" s="18">
        <v>3</v>
      </c>
      <c r="X7" s="18">
        <v>0</v>
      </c>
      <c r="Y7" s="19">
        <v>2</v>
      </c>
      <c r="Z7" s="18">
        <v>1</v>
      </c>
      <c r="AA7" s="18">
        <v>3</v>
      </c>
      <c r="AB7" s="18">
        <v>3</v>
      </c>
      <c r="AC7" s="18">
        <v>0</v>
      </c>
      <c r="AD7" s="18">
        <v>1</v>
      </c>
      <c r="AE7" s="18">
        <v>2</v>
      </c>
      <c r="AF7" s="18">
        <v>1</v>
      </c>
      <c r="AG7" s="18">
        <v>1</v>
      </c>
      <c r="AH7" s="18">
        <v>1</v>
      </c>
      <c r="AI7" s="18">
        <v>2</v>
      </c>
    </row>
    <row r="8" spans="1:35" ht="15.75" hidden="1" thickBot="1" x14ac:dyDescent="0.3">
      <c r="A8" s="13"/>
      <c r="B8" s="14" t="s">
        <v>38</v>
      </c>
      <c r="C8" s="42">
        <f>D8/10</f>
        <v>0.1</v>
      </c>
      <c r="D8" s="16">
        <f t="shared" si="0"/>
        <v>1</v>
      </c>
      <c r="E8" s="17" t="s">
        <v>22</v>
      </c>
      <c r="F8" s="18" t="s">
        <v>22</v>
      </c>
      <c r="G8" s="18" t="s">
        <v>22</v>
      </c>
      <c r="H8" s="18" t="s">
        <v>22</v>
      </c>
      <c r="I8" s="18" t="s">
        <v>22</v>
      </c>
      <c r="J8" s="18">
        <v>0</v>
      </c>
      <c r="K8" s="18" t="s">
        <v>22</v>
      </c>
      <c r="L8" s="18" t="s">
        <v>22</v>
      </c>
      <c r="M8" s="18">
        <v>0</v>
      </c>
      <c r="N8" s="18">
        <v>0</v>
      </c>
      <c r="O8" s="18">
        <v>0</v>
      </c>
      <c r="P8" s="18" t="s">
        <v>22</v>
      </c>
      <c r="Q8" s="18" t="s">
        <v>22</v>
      </c>
      <c r="R8" s="18" t="s">
        <v>22</v>
      </c>
      <c r="S8" s="18" t="s">
        <v>22</v>
      </c>
      <c r="T8" s="22" t="s">
        <v>22</v>
      </c>
      <c r="U8" s="19">
        <v>0</v>
      </c>
      <c r="V8" s="18">
        <v>0</v>
      </c>
      <c r="W8" s="18">
        <v>0</v>
      </c>
      <c r="X8" s="18">
        <v>1</v>
      </c>
      <c r="Y8" s="19" t="s">
        <v>22</v>
      </c>
      <c r="Z8" s="18" t="s">
        <v>22</v>
      </c>
      <c r="AA8" s="18" t="s">
        <v>22</v>
      </c>
      <c r="AB8" s="18" t="s">
        <v>22</v>
      </c>
      <c r="AC8" s="18" t="s">
        <v>22</v>
      </c>
      <c r="AD8" s="18" t="s">
        <v>22</v>
      </c>
      <c r="AE8" s="18" t="s">
        <v>22</v>
      </c>
      <c r="AF8" s="18" t="s">
        <v>22</v>
      </c>
      <c r="AG8" s="18" t="s">
        <v>22</v>
      </c>
      <c r="AH8" s="18" t="s">
        <v>22</v>
      </c>
      <c r="AI8" s="18" t="s">
        <v>22</v>
      </c>
    </row>
    <row r="9" spans="1:35" ht="15.75" thickBot="1" x14ac:dyDescent="0.3">
      <c r="A9" s="13"/>
      <c r="B9" s="14" t="s">
        <v>11</v>
      </c>
      <c r="C9" s="42">
        <f>D9/30</f>
        <v>0.36666666666666664</v>
      </c>
      <c r="D9" s="16">
        <f t="shared" si="0"/>
        <v>11</v>
      </c>
      <c r="E9" s="17">
        <v>0</v>
      </c>
      <c r="F9" s="18">
        <v>0</v>
      </c>
      <c r="G9" s="18">
        <v>1</v>
      </c>
      <c r="H9" s="18">
        <v>0</v>
      </c>
      <c r="I9" s="18">
        <v>0</v>
      </c>
      <c r="J9" s="18">
        <v>0</v>
      </c>
      <c r="K9" s="18">
        <v>1</v>
      </c>
      <c r="L9" s="18">
        <v>1</v>
      </c>
      <c r="M9" s="18">
        <v>0</v>
      </c>
      <c r="N9" s="18">
        <v>1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22">
        <v>0</v>
      </c>
      <c r="U9" s="19">
        <v>2</v>
      </c>
      <c r="V9" s="18">
        <v>0</v>
      </c>
      <c r="W9" s="18">
        <v>0</v>
      </c>
      <c r="X9" s="18">
        <v>1</v>
      </c>
      <c r="Y9" s="19">
        <v>1</v>
      </c>
      <c r="Z9" s="18">
        <v>0</v>
      </c>
      <c r="AA9" s="18">
        <v>0</v>
      </c>
      <c r="AB9" s="18">
        <v>0</v>
      </c>
      <c r="AC9" s="18">
        <v>1</v>
      </c>
      <c r="AD9" s="18">
        <v>0</v>
      </c>
      <c r="AE9" s="18">
        <v>1</v>
      </c>
      <c r="AF9" s="18">
        <v>1</v>
      </c>
      <c r="AG9" s="18">
        <v>0</v>
      </c>
      <c r="AH9" s="18">
        <v>0</v>
      </c>
      <c r="AI9" s="18">
        <v>0</v>
      </c>
    </row>
    <row r="10" spans="1:35" ht="15.75" hidden="1" thickBot="1" x14ac:dyDescent="0.3">
      <c r="A10" s="13"/>
      <c r="B10" s="14" t="s">
        <v>8</v>
      </c>
      <c r="C10" s="42">
        <f>D10/9</f>
        <v>0.55555555555555558</v>
      </c>
      <c r="D10" s="16">
        <f t="shared" si="0"/>
        <v>5</v>
      </c>
      <c r="E10" s="17" t="s">
        <v>22</v>
      </c>
      <c r="F10" s="18" t="s">
        <v>22</v>
      </c>
      <c r="G10" s="18" t="s">
        <v>22</v>
      </c>
      <c r="H10" s="18" t="s">
        <v>22</v>
      </c>
      <c r="I10" s="18" t="s">
        <v>22</v>
      </c>
      <c r="J10" s="18" t="s">
        <v>22</v>
      </c>
      <c r="K10" s="18" t="s">
        <v>22</v>
      </c>
      <c r="L10" s="18" t="s">
        <v>22</v>
      </c>
      <c r="M10" s="18" t="s">
        <v>22</v>
      </c>
      <c r="N10" s="18" t="s">
        <v>22</v>
      </c>
      <c r="O10" s="18" t="s">
        <v>22</v>
      </c>
      <c r="P10" s="18" t="s">
        <v>22</v>
      </c>
      <c r="Q10" s="18" t="s">
        <v>22</v>
      </c>
      <c r="R10" s="18">
        <v>0</v>
      </c>
      <c r="S10" s="18">
        <v>0</v>
      </c>
      <c r="T10" s="22">
        <v>1</v>
      </c>
      <c r="U10" s="19" t="s">
        <v>22</v>
      </c>
      <c r="V10" s="18" t="s">
        <v>22</v>
      </c>
      <c r="W10" s="18" t="s">
        <v>22</v>
      </c>
      <c r="X10" s="18" t="s">
        <v>22</v>
      </c>
      <c r="Y10" s="19">
        <v>0</v>
      </c>
      <c r="Z10" s="18">
        <v>1</v>
      </c>
      <c r="AA10" s="18">
        <v>0</v>
      </c>
      <c r="AB10" s="18">
        <v>0</v>
      </c>
      <c r="AC10" s="18" t="s">
        <v>22</v>
      </c>
      <c r="AD10" s="18" t="s">
        <v>22</v>
      </c>
      <c r="AE10" s="18" t="s">
        <v>22</v>
      </c>
      <c r="AF10" s="18" t="s">
        <v>22</v>
      </c>
      <c r="AG10" s="18" t="s">
        <v>22</v>
      </c>
      <c r="AH10" s="18" t="s">
        <v>22</v>
      </c>
      <c r="AI10" s="18">
        <v>3</v>
      </c>
    </row>
    <row r="11" spans="1:35" ht="15.75" thickBot="1" x14ac:dyDescent="0.3">
      <c r="A11" s="13"/>
      <c r="B11" s="14" t="s">
        <v>4</v>
      </c>
      <c r="C11" s="42">
        <f>D11/30</f>
        <v>0.66666666666666663</v>
      </c>
      <c r="D11" s="16">
        <f t="shared" si="0"/>
        <v>20</v>
      </c>
      <c r="E11" s="17">
        <v>2</v>
      </c>
      <c r="F11" s="18">
        <v>0</v>
      </c>
      <c r="G11" s="18">
        <v>2</v>
      </c>
      <c r="H11" s="18">
        <v>0</v>
      </c>
      <c r="I11" s="18">
        <v>0</v>
      </c>
      <c r="J11" s="18">
        <v>0</v>
      </c>
      <c r="K11" s="18">
        <v>1</v>
      </c>
      <c r="L11" s="18">
        <v>0</v>
      </c>
      <c r="M11" s="18">
        <v>2</v>
      </c>
      <c r="N11" s="18">
        <v>0</v>
      </c>
      <c r="O11" s="18">
        <v>0</v>
      </c>
      <c r="P11" s="18">
        <v>2</v>
      </c>
      <c r="Q11" s="18">
        <v>3</v>
      </c>
      <c r="R11" s="18">
        <v>0</v>
      </c>
      <c r="S11" s="18">
        <v>0</v>
      </c>
      <c r="T11" s="22">
        <v>0</v>
      </c>
      <c r="U11" s="19">
        <v>0</v>
      </c>
      <c r="V11" s="18">
        <v>0</v>
      </c>
      <c r="W11" s="18">
        <v>1</v>
      </c>
      <c r="X11" s="18">
        <v>0</v>
      </c>
      <c r="Y11" s="19">
        <v>1</v>
      </c>
      <c r="Z11" s="18">
        <v>3</v>
      </c>
      <c r="AA11" s="18">
        <v>1</v>
      </c>
      <c r="AB11" s="18">
        <v>0</v>
      </c>
      <c r="AC11" s="18">
        <v>0</v>
      </c>
      <c r="AD11" s="18">
        <v>0</v>
      </c>
      <c r="AE11" s="18">
        <v>0</v>
      </c>
      <c r="AF11" s="18">
        <v>1</v>
      </c>
      <c r="AG11" s="18">
        <v>1</v>
      </c>
      <c r="AH11" s="18" t="s">
        <v>22</v>
      </c>
      <c r="AI11" s="18">
        <v>0</v>
      </c>
    </row>
    <row r="12" spans="1:35" ht="15.75" thickBot="1" x14ac:dyDescent="0.3">
      <c r="A12" s="13"/>
      <c r="B12" s="14" t="s">
        <v>5</v>
      </c>
      <c r="C12" s="15">
        <f>D12/32</f>
        <v>2.71875</v>
      </c>
      <c r="D12" s="16">
        <f t="shared" si="0"/>
        <v>87</v>
      </c>
      <c r="E12" s="17">
        <v>1</v>
      </c>
      <c r="F12" s="18">
        <v>4</v>
      </c>
      <c r="G12" s="18">
        <v>6</v>
      </c>
      <c r="H12" s="18">
        <v>5</v>
      </c>
      <c r="I12" s="18">
        <v>1</v>
      </c>
      <c r="J12" s="18">
        <v>0</v>
      </c>
      <c r="K12" s="18">
        <v>6</v>
      </c>
      <c r="L12" s="18">
        <v>1</v>
      </c>
      <c r="M12" s="18">
        <v>4</v>
      </c>
      <c r="N12" s="18">
        <v>3</v>
      </c>
      <c r="O12" s="18">
        <v>3</v>
      </c>
      <c r="P12" s="18">
        <v>3</v>
      </c>
      <c r="Q12" s="18">
        <v>4</v>
      </c>
      <c r="R12" s="18">
        <v>0</v>
      </c>
      <c r="S12" s="18">
        <v>4</v>
      </c>
      <c r="T12" s="22">
        <v>5</v>
      </c>
      <c r="U12" s="19">
        <v>3</v>
      </c>
      <c r="V12" s="18">
        <v>0</v>
      </c>
      <c r="W12" s="18">
        <v>4</v>
      </c>
      <c r="X12" s="18">
        <v>3</v>
      </c>
      <c r="Y12" s="19">
        <v>2</v>
      </c>
      <c r="Z12" s="18">
        <v>0</v>
      </c>
      <c r="AA12" s="18">
        <v>4</v>
      </c>
      <c r="AB12" s="18">
        <v>2</v>
      </c>
      <c r="AC12" s="18">
        <v>4</v>
      </c>
      <c r="AD12" s="18">
        <v>2</v>
      </c>
      <c r="AE12" s="18">
        <v>0</v>
      </c>
      <c r="AF12" s="18">
        <v>3</v>
      </c>
      <c r="AG12" s="18">
        <v>2</v>
      </c>
      <c r="AH12" s="18">
        <v>0</v>
      </c>
      <c r="AI12" s="18">
        <v>8</v>
      </c>
    </row>
    <row r="13" spans="1:35" ht="15.75" thickBot="1" x14ac:dyDescent="0.3">
      <c r="A13" s="13"/>
      <c r="B13" s="14" t="s">
        <v>6</v>
      </c>
      <c r="C13" s="42">
        <f>D13/32</f>
        <v>0.5625</v>
      </c>
      <c r="D13" s="16">
        <f t="shared" si="0"/>
        <v>18</v>
      </c>
      <c r="E13" s="17">
        <v>0</v>
      </c>
      <c r="F13" s="18">
        <v>3</v>
      </c>
      <c r="G13" s="18">
        <v>1</v>
      </c>
      <c r="H13" s="18">
        <v>2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  <c r="S13" s="18">
        <v>1</v>
      </c>
      <c r="T13" s="22" t="s">
        <v>22</v>
      </c>
      <c r="U13" s="19">
        <v>2</v>
      </c>
      <c r="V13" s="18">
        <v>1</v>
      </c>
      <c r="W13" s="18">
        <v>0</v>
      </c>
      <c r="X13" s="18">
        <v>2</v>
      </c>
      <c r="Y13" s="19">
        <v>1</v>
      </c>
      <c r="Z13" s="18">
        <v>0</v>
      </c>
      <c r="AA13" s="18">
        <v>0</v>
      </c>
      <c r="AB13" s="18">
        <v>0</v>
      </c>
      <c r="AC13" s="18">
        <v>1</v>
      </c>
      <c r="AD13" s="18">
        <v>0</v>
      </c>
      <c r="AE13" s="18">
        <v>0</v>
      </c>
      <c r="AF13" s="18">
        <v>1</v>
      </c>
      <c r="AG13" s="18">
        <v>0</v>
      </c>
      <c r="AH13" s="18">
        <v>0</v>
      </c>
      <c r="AI13" s="18">
        <v>1</v>
      </c>
    </row>
    <row r="14" spans="1:35" ht="15.75" thickBot="1" x14ac:dyDescent="0.3">
      <c r="A14" s="49"/>
      <c r="B14" s="50" t="s">
        <v>7</v>
      </c>
      <c r="C14" s="42">
        <f>D14/32</f>
        <v>0.3125</v>
      </c>
      <c r="D14" s="16">
        <f t="shared" si="0"/>
        <v>10</v>
      </c>
      <c r="E14" s="46">
        <v>0</v>
      </c>
      <c r="F14" s="47">
        <v>1</v>
      </c>
      <c r="G14" s="47">
        <v>0</v>
      </c>
      <c r="H14" s="47">
        <v>0</v>
      </c>
      <c r="I14" s="47">
        <v>2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1</v>
      </c>
      <c r="P14" s="47">
        <v>0</v>
      </c>
      <c r="Q14" s="47">
        <v>0</v>
      </c>
      <c r="R14" s="47">
        <v>0</v>
      </c>
      <c r="S14" s="47">
        <v>0</v>
      </c>
      <c r="T14" s="48">
        <v>0</v>
      </c>
      <c r="U14" s="19">
        <v>0</v>
      </c>
      <c r="V14" s="18">
        <v>1</v>
      </c>
      <c r="W14" s="18">
        <v>0</v>
      </c>
      <c r="X14" s="18">
        <v>0</v>
      </c>
      <c r="Y14" s="19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2</v>
      </c>
      <c r="AG14" s="18">
        <v>1</v>
      </c>
      <c r="AH14" s="18">
        <v>1</v>
      </c>
      <c r="AI14" s="18">
        <v>1</v>
      </c>
    </row>
  </sheetData>
  <mergeCells count="1">
    <mergeCell ref="E2:T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opLeftCell="A4" workbookViewId="0">
      <selection activeCell="B23" sqref="B23:AJ24"/>
    </sheetView>
  </sheetViews>
  <sheetFormatPr defaultRowHeight="15" x14ac:dyDescent="0.25"/>
  <cols>
    <col min="1" max="1" width="3.5703125" style="25" customWidth="1"/>
    <col min="2" max="2" width="21" style="21" customWidth="1"/>
    <col min="3" max="3" width="5.5703125" style="21" customWidth="1"/>
    <col min="4" max="4" width="6.85546875" style="21" customWidth="1"/>
    <col min="5" max="36" width="5.7109375" style="21" customWidth="1"/>
    <col min="37" max="16384" width="9.140625" style="21"/>
  </cols>
  <sheetData>
    <row r="1" spans="1:36" ht="89.25" customHeight="1" x14ac:dyDescent="0.25">
      <c r="B1" s="18" t="s">
        <v>44</v>
      </c>
      <c r="C1" s="26" t="s">
        <v>42</v>
      </c>
      <c r="D1" s="27" t="s">
        <v>12</v>
      </c>
      <c r="E1" s="28" t="s">
        <v>13</v>
      </c>
      <c r="F1" s="29" t="s">
        <v>14</v>
      </c>
      <c r="G1" s="29" t="s">
        <v>15</v>
      </c>
      <c r="H1" s="29" t="s">
        <v>16</v>
      </c>
      <c r="I1" s="29" t="s">
        <v>19</v>
      </c>
      <c r="J1" s="29" t="s">
        <v>18</v>
      </c>
      <c r="K1" s="29" t="s">
        <v>39</v>
      </c>
      <c r="L1" s="30" t="s">
        <v>17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19</v>
      </c>
      <c r="R1" s="29" t="s">
        <v>18</v>
      </c>
      <c r="S1" s="29" t="s">
        <v>39</v>
      </c>
      <c r="T1" s="30" t="s">
        <v>17</v>
      </c>
      <c r="U1" s="31" t="s">
        <v>37</v>
      </c>
      <c r="V1" s="32" t="s">
        <v>36</v>
      </c>
      <c r="W1" s="32" t="s">
        <v>35</v>
      </c>
      <c r="X1" s="32" t="s">
        <v>10</v>
      </c>
      <c r="Y1" s="31" t="s">
        <v>34</v>
      </c>
      <c r="Z1" s="32" t="s">
        <v>33</v>
      </c>
      <c r="AA1" s="32" t="s">
        <v>32</v>
      </c>
      <c r="AB1" s="32" t="s">
        <v>31</v>
      </c>
      <c r="AC1" s="32" t="s">
        <v>30</v>
      </c>
      <c r="AD1" s="32" t="s">
        <v>29</v>
      </c>
      <c r="AE1" s="32" t="s">
        <v>28</v>
      </c>
      <c r="AF1" s="32" t="s">
        <v>27</v>
      </c>
      <c r="AG1" s="32" t="s">
        <v>26</v>
      </c>
      <c r="AH1" s="32" t="s">
        <v>25</v>
      </c>
      <c r="AI1" s="32" t="s">
        <v>24</v>
      </c>
      <c r="AJ1" s="32" t="s">
        <v>23</v>
      </c>
    </row>
    <row r="2" spans="1:36" ht="15.75" thickBot="1" x14ac:dyDescent="0.3">
      <c r="E2" s="137">
        <v>1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34"/>
      <c r="V2" s="34"/>
      <c r="W2" s="34"/>
      <c r="X2" s="34"/>
    </row>
    <row r="3" spans="1:36" ht="15.75" thickBot="1" x14ac:dyDescent="0.3">
      <c r="A3" s="120"/>
      <c r="B3" s="70" t="s">
        <v>0</v>
      </c>
      <c r="C3" s="116">
        <f>D3/D4</f>
        <v>0.66666666666666663</v>
      </c>
      <c r="D3" s="16">
        <f t="shared" ref="D3:D26" si="0">SUM(E3:AJ3)</f>
        <v>2</v>
      </c>
      <c r="E3" s="72">
        <v>0</v>
      </c>
      <c r="F3" s="18">
        <v>1</v>
      </c>
      <c r="G3" s="18">
        <v>0</v>
      </c>
      <c r="H3" s="18">
        <v>0</v>
      </c>
      <c r="I3" s="18">
        <v>0</v>
      </c>
      <c r="J3" s="18" t="s">
        <v>22</v>
      </c>
      <c r="K3" s="18">
        <v>0</v>
      </c>
      <c r="L3" s="18" t="s">
        <v>22</v>
      </c>
      <c r="M3" s="18" t="s">
        <v>22</v>
      </c>
      <c r="N3" s="18" t="s">
        <v>22</v>
      </c>
      <c r="O3" s="18" t="s">
        <v>22</v>
      </c>
      <c r="P3" s="18" t="s">
        <v>22</v>
      </c>
      <c r="Q3" s="18" t="s">
        <v>22</v>
      </c>
      <c r="R3" s="18" t="s">
        <v>22</v>
      </c>
      <c r="S3" s="18" t="s">
        <v>22</v>
      </c>
      <c r="T3" s="22">
        <v>0</v>
      </c>
      <c r="U3" s="19" t="s">
        <v>22</v>
      </c>
      <c r="V3" s="18" t="s">
        <v>22</v>
      </c>
      <c r="W3" s="18" t="s">
        <v>22</v>
      </c>
      <c r="X3" s="18" t="s">
        <v>22</v>
      </c>
      <c r="Y3" s="19" t="s">
        <v>22</v>
      </c>
      <c r="Z3" s="18" t="s">
        <v>22</v>
      </c>
      <c r="AA3" s="18" t="s">
        <v>22</v>
      </c>
      <c r="AB3" s="18" t="s">
        <v>22</v>
      </c>
      <c r="AC3" s="18">
        <v>0</v>
      </c>
      <c r="AD3" s="18" t="s">
        <v>22</v>
      </c>
      <c r="AE3" s="18" t="s">
        <v>22</v>
      </c>
      <c r="AF3" s="18">
        <v>0</v>
      </c>
      <c r="AG3" s="18">
        <v>1</v>
      </c>
      <c r="AH3" s="18">
        <v>0</v>
      </c>
      <c r="AI3" s="18">
        <v>0</v>
      </c>
      <c r="AJ3" s="18">
        <v>0</v>
      </c>
    </row>
    <row r="4" spans="1:36" ht="15.75" thickBot="1" x14ac:dyDescent="0.3">
      <c r="A4" s="121"/>
      <c r="B4" s="70" t="s">
        <v>0</v>
      </c>
      <c r="C4" s="117"/>
      <c r="D4" s="16">
        <f t="shared" si="0"/>
        <v>3</v>
      </c>
      <c r="E4" s="72">
        <v>0</v>
      </c>
      <c r="F4" s="18">
        <v>1</v>
      </c>
      <c r="G4" s="18">
        <v>0</v>
      </c>
      <c r="H4" s="18">
        <v>0</v>
      </c>
      <c r="I4" s="18">
        <v>0</v>
      </c>
      <c r="J4" s="18" t="s">
        <v>22</v>
      </c>
      <c r="K4" s="18">
        <v>0</v>
      </c>
      <c r="L4" s="18" t="s">
        <v>22</v>
      </c>
      <c r="M4" s="18" t="s">
        <v>22</v>
      </c>
      <c r="N4" s="18" t="s">
        <v>22</v>
      </c>
      <c r="O4" s="18" t="s">
        <v>22</v>
      </c>
      <c r="P4" s="18" t="s">
        <v>22</v>
      </c>
      <c r="Q4" s="18" t="s">
        <v>22</v>
      </c>
      <c r="R4" s="18" t="s">
        <v>22</v>
      </c>
      <c r="S4" s="18" t="s">
        <v>22</v>
      </c>
      <c r="T4" s="22">
        <v>0</v>
      </c>
      <c r="U4" s="19" t="s">
        <v>22</v>
      </c>
      <c r="V4" s="18" t="s">
        <v>22</v>
      </c>
      <c r="W4" s="18" t="s">
        <v>22</v>
      </c>
      <c r="X4" s="18" t="s">
        <v>22</v>
      </c>
      <c r="Y4" s="19" t="s">
        <v>22</v>
      </c>
      <c r="Z4" s="18" t="s">
        <v>22</v>
      </c>
      <c r="AA4" s="18" t="s">
        <v>22</v>
      </c>
      <c r="AB4" s="18" t="s">
        <v>22</v>
      </c>
      <c r="AC4" s="18">
        <v>0</v>
      </c>
      <c r="AD4" s="18" t="s">
        <v>22</v>
      </c>
      <c r="AE4" s="18" t="s">
        <v>22</v>
      </c>
      <c r="AF4" s="18">
        <v>0</v>
      </c>
      <c r="AG4" s="18">
        <v>2</v>
      </c>
      <c r="AH4" s="18">
        <v>0</v>
      </c>
      <c r="AI4" s="18">
        <v>0</v>
      </c>
      <c r="AJ4" s="18">
        <v>0</v>
      </c>
    </row>
    <row r="5" spans="1:36" ht="15.75" hidden="1" thickBot="1" x14ac:dyDescent="0.3">
      <c r="A5" s="13"/>
      <c r="B5" s="14" t="s">
        <v>2</v>
      </c>
      <c r="C5" s="116">
        <f>D5/D6</f>
        <v>0.36666666666666664</v>
      </c>
      <c r="D5" s="16">
        <f t="shared" si="0"/>
        <v>11</v>
      </c>
      <c r="E5" s="17" t="s">
        <v>22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8" t="s">
        <v>22</v>
      </c>
      <c r="N5" s="18" t="s">
        <v>22</v>
      </c>
      <c r="O5" s="18" t="s">
        <v>22</v>
      </c>
      <c r="P5" s="18" t="s">
        <v>22</v>
      </c>
      <c r="Q5" s="18" t="s">
        <v>22</v>
      </c>
      <c r="R5" s="18">
        <v>2</v>
      </c>
      <c r="S5" s="18" t="s">
        <v>22</v>
      </c>
      <c r="T5" s="22">
        <v>0</v>
      </c>
      <c r="U5" s="19" t="s">
        <v>22</v>
      </c>
      <c r="V5" s="18" t="s">
        <v>22</v>
      </c>
      <c r="W5" s="18" t="s">
        <v>22</v>
      </c>
      <c r="X5" s="18" t="s">
        <v>22</v>
      </c>
      <c r="Y5" s="19">
        <v>0</v>
      </c>
      <c r="Z5" s="18">
        <v>1</v>
      </c>
      <c r="AA5" s="18">
        <v>2</v>
      </c>
      <c r="AB5" s="18">
        <v>0</v>
      </c>
      <c r="AC5" s="18">
        <v>0</v>
      </c>
      <c r="AD5" s="18">
        <v>2</v>
      </c>
      <c r="AE5" s="18">
        <v>1</v>
      </c>
      <c r="AF5" s="18">
        <v>1</v>
      </c>
      <c r="AG5" s="18">
        <v>0</v>
      </c>
      <c r="AH5" s="18">
        <v>1</v>
      </c>
      <c r="AI5" s="18">
        <v>0</v>
      </c>
      <c r="AJ5" s="18">
        <v>1</v>
      </c>
    </row>
    <row r="6" spans="1:36" ht="15.75" hidden="1" thickBot="1" x14ac:dyDescent="0.3">
      <c r="A6" s="13"/>
      <c r="B6" s="14" t="s">
        <v>2</v>
      </c>
      <c r="C6" s="117"/>
      <c r="D6" s="16">
        <f t="shared" si="0"/>
        <v>30</v>
      </c>
      <c r="E6" s="17" t="s">
        <v>22</v>
      </c>
      <c r="F6" s="18" t="s">
        <v>22</v>
      </c>
      <c r="G6" s="18" t="s">
        <v>22</v>
      </c>
      <c r="H6" s="18" t="s">
        <v>22</v>
      </c>
      <c r="I6" s="18" t="s">
        <v>22</v>
      </c>
      <c r="J6" s="18" t="s">
        <v>22</v>
      </c>
      <c r="K6" s="18" t="s">
        <v>22</v>
      </c>
      <c r="L6" s="18" t="s">
        <v>22</v>
      </c>
      <c r="M6" s="18" t="s">
        <v>22</v>
      </c>
      <c r="N6" s="18" t="s">
        <v>22</v>
      </c>
      <c r="O6" s="18" t="s">
        <v>22</v>
      </c>
      <c r="P6" s="18" t="s">
        <v>22</v>
      </c>
      <c r="Q6" s="18" t="s">
        <v>22</v>
      </c>
      <c r="R6" s="18">
        <v>2</v>
      </c>
      <c r="S6" s="18" t="s">
        <v>22</v>
      </c>
      <c r="T6" s="22">
        <v>2</v>
      </c>
      <c r="U6" s="19" t="s">
        <v>22</v>
      </c>
      <c r="V6" s="18" t="s">
        <v>22</v>
      </c>
      <c r="W6" s="18" t="s">
        <v>22</v>
      </c>
      <c r="X6" s="18" t="s">
        <v>22</v>
      </c>
      <c r="Y6" s="19">
        <v>0</v>
      </c>
      <c r="Z6" s="18">
        <v>5</v>
      </c>
      <c r="AA6" s="18">
        <v>4</v>
      </c>
      <c r="AB6" s="18">
        <v>2</v>
      </c>
      <c r="AC6" s="18">
        <v>0</v>
      </c>
      <c r="AD6" s="18">
        <v>6</v>
      </c>
      <c r="AE6" s="18">
        <v>3</v>
      </c>
      <c r="AF6" s="18">
        <v>2</v>
      </c>
      <c r="AG6" s="18">
        <v>0</v>
      </c>
      <c r="AH6" s="18">
        <v>2</v>
      </c>
      <c r="AI6" s="18">
        <v>0</v>
      </c>
      <c r="AJ6" s="18">
        <v>2</v>
      </c>
    </row>
    <row r="7" spans="1:36" ht="15.75" hidden="1" thickBot="1" x14ac:dyDescent="0.3">
      <c r="A7" s="13"/>
      <c r="B7" s="14" t="s">
        <v>9</v>
      </c>
      <c r="C7" s="116">
        <f>D7/D8</f>
        <v>0.66666666666666663</v>
      </c>
      <c r="D7" s="16">
        <f t="shared" si="0"/>
        <v>2</v>
      </c>
      <c r="E7" s="17" t="s">
        <v>22</v>
      </c>
      <c r="F7" s="18" t="s">
        <v>22</v>
      </c>
      <c r="G7" s="18" t="s">
        <v>22</v>
      </c>
      <c r="H7" s="18" t="s">
        <v>22</v>
      </c>
      <c r="I7" s="18" t="s">
        <v>22</v>
      </c>
      <c r="J7" s="18">
        <v>0</v>
      </c>
      <c r="K7" s="18" t="s">
        <v>22</v>
      </c>
      <c r="L7" s="18">
        <v>0</v>
      </c>
      <c r="M7" s="18">
        <v>0</v>
      </c>
      <c r="N7" s="18">
        <v>0</v>
      </c>
      <c r="O7" s="18">
        <v>0</v>
      </c>
      <c r="P7" s="18" t="s">
        <v>22</v>
      </c>
      <c r="Q7" s="18" t="s">
        <v>22</v>
      </c>
      <c r="R7" s="18" t="s">
        <v>22</v>
      </c>
      <c r="S7" s="18" t="s">
        <v>22</v>
      </c>
      <c r="T7" s="22" t="s">
        <v>22</v>
      </c>
      <c r="U7" s="19" t="s">
        <v>22</v>
      </c>
      <c r="V7" s="18">
        <v>0</v>
      </c>
      <c r="W7" s="18" t="s">
        <v>22</v>
      </c>
      <c r="X7" s="18">
        <v>2</v>
      </c>
      <c r="Y7" s="19">
        <v>0</v>
      </c>
      <c r="Z7" s="18" t="s">
        <v>22</v>
      </c>
      <c r="AA7" s="18">
        <v>0</v>
      </c>
      <c r="AB7" s="18" t="s">
        <v>22</v>
      </c>
      <c r="AC7" s="18" t="s">
        <v>22</v>
      </c>
      <c r="AD7" s="18" t="s">
        <v>22</v>
      </c>
      <c r="AE7" s="18" t="s">
        <v>22</v>
      </c>
      <c r="AF7" s="18" t="s">
        <v>22</v>
      </c>
      <c r="AG7" s="18" t="s">
        <v>22</v>
      </c>
      <c r="AH7" s="18" t="s">
        <v>22</v>
      </c>
      <c r="AI7" s="18" t="s">
        <v>22</v>
      </c>
      <c r="AJ7" s="18" t="s">
        <v>22</v>
      </c>
    </row>
    <row r="8" spans="1:36" ht="15.75" hidden="1" thickBot="1" x14ac:dyDescent="0.3">
      <c r="A8" s="13"/>
      <c r="B8" s="14" t="s">
        <v>9</v>
      </c>
      <c r="C8" s="117"/>
      <c r="D8" s="16">
        <f t="shared" si="0"/>
        <v>3</v>
      </c>
      <c r="E8" s="17" t="s">
        <v>22</v>
      </c>
      <c r="F8" s="18" t="s">
        <v>22</v>
      </c>
      <c r="G8" s="18" t="s">
        <v>22</v>
      </c>
      <c r="H8" s="18" t="s">
        <v>22</v>
      </c>
      <c r="I8" s="18" t="s">
        <v>22</v>
      </c>
      <c r="J8" s="18">
        <v>1</v>
      </c>
      <c r="K8" s="18" t="s">
        <v>22</v>
      </c>
      <c r="L8" s="18">
        <v>0</v>
      </c>
      <c r="M8" s="18">
        <v>0</v>
      </c>
      <c r="N8" s="18">
        <v>0</v>
      </c>
      <c r="O8" s="18">
        <v>0</v>
      </c>
      <c r="P8" s="18" t="s">
        <v>22</v>
      </c>
      <c r="Q8" s="18" t="s">
        <v>22</v>
      </c>
      <c r="R8" s="18" t="s">
        <v>22</v>
      </c>
      <c r="S8" s="18" t="s">
        <v>22</v>
      </c>
      <c r="T8" s="22" t="s">
        <v>22</v>
      </c>
      <c r="U8" s="19" t="s">
        <v>22</v>
      </c>
      <c r="V8" s="18">
        <v>0</v>
      </c>
      <c r="W8" s="18" t="s">
        <v>22</v>
      </c>
      <c r="X8" s="18">
        <v>2</v>
      </c>
      <c r="Y8" s="19">
        <v>0</v>
      </c>
      <c r="Z8" s="18" t="s">
        <v>22</v>
      </c>
      <c r="AA8" s="18">
        <v>0</v>
      </c>
      <c r="AB8" s="18" t="s">
        <v>22</v>
      </c>
      <c r="AC8" s="18" t="s">
        <v>22</v>
      </c>
      <c r="AD8" s="18" t="s">
        <v>22</v>
      </c>
      <c r="AE8" s="18" t="s">
        <v>22</v>
      </c>
      <c r="AF8" s="18" t="s">
        <v>22</v>
      </c>
      <c r="AG8" s="18" t="s">
        <v>22</v>
      </c>
      <c r="AH8" s="18" t="s">
        <v>22</v>
      </c>
      <c r="AI8" s="18" t="s">
        <v>22</v>
      </c>
      <c r="AJ8" s="18" t="s">
        <v>22</v>
      </c>
    </row>
    <row r="9" spans="1:36" ht="15.75" thickBot="1" x14ac:dyDescent="0.3">
      <c r="A9" s="120"/>
      <c r="B9" s="14" t="s">
        <v>1</v>
      </c>
      <c r="C9" s="116">
        <f>D9/D10</f>
        <v>0.52873563218390807</v>
      </c>
      <c r="D9" s="16">
        <f t="shared" si="0"/>
        <v>92</v>
      </c>
      <c r="E9" s="17">
        <v>5</v>
      </c>
      <c r="F9" s="18">
        <v>1</v>
      </c>
      <c r="G9" s="18">
        <v>1</v>
      </c>
      <c r="H9" s="18">
        <v>6</v>
      </c>
      <c r="I9" s="18">
        <v>4</v>
      </c>
      <c r="J9" s="18">
        <v>4</v>
      </c>
      <c r="K9" s="18">
        <v>5</v>
      </c>
      <c r="L9" s="18">
        <v>0</v>
      </c>
      <c r="M9" s="18">
        <v>3</v>
      </c>
      <c r="N9" s="18">
        <v>4</v>
      </c>
      <c r="O9" s="18">
        <v>2</v>
      </c>
      <c r="P9" s="18">
        <v>3</v>
      </c>
      <c r="Q9" s="18">
        <v>6</v>
      </c>
      <c r="R9" s="18" t="s">
        <v>22</v>
      </c>
      <c r="S9" s="18">
        <v>4</v>
      </c>
      <c r="T9" s="22">
        <v>5</v>
      </c>
      <c r="U9" s="19">
        <v>1</v>
      </c>
      <c r="V9" s="18">
        <v>2</v>
      </c>
      <c r="W9" s="18">
        <v>2</v>
      </c>
      <c r="X9" s="18">
        <v>1</v>
      </c>
      <c r="Y9" s="19">
        <v>0</v>
      </c>
      <c r="Z9" s="18">
        <v>0</v>
      </c>
      <c r="AA9" s="18">
        <v>2</v>
      </c>
      <c r="AB9" s="18">
        <v>4</v>
      </c>
      <c r="AC9" s="18">
        <v>1</v>
      </c>
      <c r="AD9" s="18">
        <v>2</v>
      </c>
      <c r="AE9" s="18">
        <v>5</v>
      </c>
      <c r="AF9" s="18">
        <v>4</v>
      </c>
      <c r="AG9" s="18">
        <v>3</v>
      </c>
      <c r="AH9" s="18">
        <v>6</v>
      </c>
      <c r="AI9" s="18">
        <v>5</v>
      </c>
      <c r="AJ9" s="18">
        <v>1</v>
      </c>
    </row>
    <row r="10" spans="1:36" ht="15.75" thickBot="1" x14ac:dyDescent="0.3">
      <c r="A10" s="121"/>
      <c r="B10" s="14" t="s">
        <v>1</v>
      </c>
      <c r="C10" s="117"/>
      <c r="D10" s="16">
        <f t="shared" si="0"/>
        <v>174</v>
      </c>
      <c r="E10" s="17">
        <v>8</v>
      </c>
      <c r="F10" s="18">
        <v>2</v>
      </c>
      <c r="G10" s="18">
        <v>4</v>
      </c>
      <c r="H10" s="18">
        <v>6</v>
      </c>
      <c r="I10" s="18">
        <v>8</v>
      </c>
      <c r="J10" s="18">
        <v>7</v>
      </c>
      <c r="K10" s="18">
        <v>7</v>
      </c>
      <c r="L10" s="18">
        <v>2</v>
      </c>
      <c r="M10" s="18">
        <v>10</v>
      </c>
      <c r="N10" s="18">
        <v>8</v>
      </c>
      <c r="O10" s="18">
        <v>4</v>
      </c>
      <c r="P10" s="18">
        <v>5</v>
      </c>
      <c r="Q10" s="18">
        <v>8</v>
      </c>
      <c r="R10" s="18" t="s">
        <v>22</v>
      </c>
      <c r="S10" s="18">
        <v>8</v>
      </c>
      <c r="T10" s="22">
        <v>8</v>
      </c>
      <c r="U10" s="19">
        <v>2</v>
      </c>
      <c r="V10" s="18">
        <v>2</v>
      </c>
      <c r="W10" s="18">
        <v>6</v>
      </c>
      <c r="X10" s="18">
        <v>2</v>
      </c>
      <c r="Y10" s="19">
        <v>1</v>
      </c>
      <c r="Z10" s="18">
        <v>2</v>
      </c>
      <c r="AA10" s="18">
        <v>5</v>
      </c>
      <c r="AB10" s="18">
        <v>6</v>
      </c>
      <c r="AC10" s="18">
        <v>4</v>
      </c>
      <c r="AD10" s="18">
        <v>4</v>
      </c>
      <c r="AE10" s="18">
        <v>8</v>
      </c>
      <c r="AF10" s="18">
        <v>4</v>
      </c>
      <c r="AG10" s="18">
        <v>8</v>
      </c>
      <c r="AH10" s="18">
        <v>13</v>
      </c>
      <c r="AI10" s="18">
        <v>9</v>
      </c>
      <c r="AJ10" s="18">
        <v>3</v>
      </c>
    </row>
    <row r="11" spans="1:36" ht="15.75" thickBot="1" x14ac:dyDescent="0.3">
      <c r="A11" s="120"/>
      <c r="B11" s="14" t="s">
        <v>3</v>
      </c>
      <c r="C11" s="116">
        <f>D11/D12</f>
        <v>0.57894736842105265</v>
      </c>
      <c r="D11" s="16">
        <f t="shared" si="0"/>
        <v>77</v>
      </c>
      <c r="E11" s="17">
        <v>5</v>
      </c>
      <c r="F11" s="18">
        <v>4</v>
      </c>
      <c r="G11" s="18">
        <v>2</v>
      </c>
      <c r="H11" s="18">
        <v>2</v>
      </c>
      <c r="I11" s="18">
        <v>4</v>
      </c>
      <c r="J11" s="18">
        <v>2</v>
      </c>
      <c r="K11" s="18">
        <v>0</v>
      </c>
      <c r="L11" s="18">
        <v>0</v>
      </c>
      <c r="M11" s="18">
        <v>4</v>
      </c>
      <c r="N11" s="18" t="s">
        <v>22</v>
      </c>
      <c r="O11" s="18" t="s">
        <v>22</v>
      </c>
      <c r="P11" s="18">
        <v>4</v>
      </c>
      <c r="Q11" s="18">
        <v>6</v>
      </c>
      <c r="R11" s="18">
        <v>3</v>
      </c>
      <c r="S11" s="18">
        <v>4</v>
      </c>
      <c r="T11" s="22">
        <v>0</v>
      </c>
      <c r="U11" s="19">
        <v>1</v>
      </c>
      <c r="V11" s="18">
        <v>1</v>
      </c>
      <c r="W11" s="18">
        <v>4</v>
      </c>
      <c r="X11" s="18">
        <v>2</v>
      </c>
      <c r="Y11" s="19">
        <v>1</v>
      </c>
      <c r="Z11" s="18">
        <v>2</v>
      </c>
      <c r="AA11" s="18">
        <v>2</v>
      </c>
      <c r="AB11" s="18">
        <v>3</v>
      </c>
      <c r="AC11" s="18">
        <v>5</v>
      </c>
      <c r="AD11" s="18">
        <v>3</v>
      </c>
      <c r="AE11" s="18">
        <v>4</v>
      </c>
      <c r="AF11" s="18">
        <v>5</v>
      </c>
      <c r="AG11" s="18">
        <v>0</v>
      </c>
      <c r="AH11" s="18">
        <v>0</v>
      </c>
      <c r="AI11" s="18">
        <v>1</v>
      </c>
      <c r="AJ11" s="18">
        <v>3</v>
      </c>
    </row>
    <row r="12" spans="1:36" ht="15.75" thickBot="1" x14ac:dyDescent="0.3">
      <c r="A12" s="121"/>
      <c r="B12" s="14" t="s">
        <v>3</v>
      </c>
      <c r="C12" s="117"/>
      <c r="D12" s="16">
        <f t="shared" si="0"/>
        <v>133</v>
      </c>
      <c r="E12" s="17">
        <v>6</v>
      </c>
      <c r="F12" s="18">
        <v>4</v>
      </c>
      <c r="G12" s="18">
        <v>2</v>
      </c>
      <c r="H12" s="18">
        <v>2</v>
      </c>
      <c r="I12" s="18">
        <v>6</v>
      </c>
      <c r="J12" s="18">
        <v>4</v>
      </c>
      <c r="K12" s="18">
        <v>0</v>
      </c>
      <c r="L12" s="18">
        <v>0</v>
      </c>
      <c r="M12" s="18">
        <v>8</v>
      </c>
      <c r="N12" s="18" t="s">
        <v>22</v>
      </c>
      <c r="O12" s="18" t="s">
        <v>22</v>
      </c>
      <c r="P12" s="18">
        <v>10</v>
      </c>
      <c r="Q12" s="18">
        <v>10</v>
      </c>
      <c r="R12" s="18">
        <v>3</v>
      </c>
      <c r="S12" s="18">
        <v>4</v>
      </c>
      <c r="T12" s="22">
        <v>1</v>
      </c>
      <c r="U12" s="19">
        <v>2</v>
      </c>
      <c r="V12" s="18">
        <v>2</v>
      </c>
      <c r="W12" s="18">
        <v>7</v>
      </c>
      <c r="X12" s="18">
        <v>2</v>
      </c>
      <c r="Y12" s="19">
        <v>1</v>
      </c>
      <c r="Z12" s="18">
        <v>2</v>
      </c>
      <c r="AA12" s="18">
        <v>5</v>
      </c>
      <c r="AB12" s="18">
        <v>8</v>
      </c>
      <c r="AC12" s="18">
        <v>10</v>
      </c>
      <c r="AD12" s="18">
        <v>8</v>
      </c>
      <c r="AE12" s="18">
        <v>7</v>
      </c>
      <c r="AF12" s="18">
        <v>6</v>
      </c>
      <c r="AG12" s="18">
        <v>5</v>
      </c>
      <c r="AH12" s="18">
        <v>2</v>
      </c>
      <c r="AI12" s="18">
        <v>2</v>
      </c>
      <c r="AJ12" s="18">
        <v>4</v>
      </c>
    </row>
    <row r="13" spans="1:36" ht="15.75" hidden="1" thickBot="1" x14ac:dyDescent="0.3">
      <c r="A13" s="13"/>
      <c r="B13" s="14" t="s">
        <v>38</v>
      </c>
      <c r="C13" s="116">
        <f>D13/D14</f>
        <v>0</v>
      </c>
      <c r="D13" s="16">
        <f t="shared" si="0"/>
        <v>0</v>
      </c>
      <c r="E13" s="17" t="s">
        <v>22</v>
      </c>
      <c r="F13" s="18" t="s">
        <v>22</v>
      </c>
      <c r="G13" s="18" t="s">
        <v>22</v>
      </c>
      <c r="H13" s="18" t="s">
        <v>22</v>
      </c>
      <c r="I13" s="18" t="s">
        <v>22</v>
      </c>
      <c r="J13" s="18">
        <v>0</v>
      </c>
      <c r="K13" s="18" t="s">
        <v>22</v>
      </c>
      <c r="L13" s="18" t="s">
        <v>22</v>
      </c>
      <c r="M13" s="18" t="s">
        <v>22</v>
      </c>
      <c r="N13" s="18" t="s">
        <v>22</v>
      </c>
      <c r="O13" s="18" t="s">
        <v>22</v>
      </c>
      <c r="P13" s="18" t="s">
        <v>22</v>
      </c>
      <c r="Q13" s="18" t="s">
        <v>22</v>
      </c>
      <c r="R13" s="18" t="s">
        <v>22</v>
      </c>
      <c r="S13" s="18" t="s">
        <v>22</v>
      </c>
      <c r="T13" s="22" t="s">
        <v>22</v>
      </c>
      <c r="U13" s="19">
        <v>0</v>
      </c>
      <c r="V13" s="18">
        <v>0</v>
      </c>
      <c r="W13" s="18" t="s">
        <v>22</v>
      </c>
      <c r="X13" s="18">
        <v>0</v>
      </c>
      <c r="Y13" s="19" t="s">
        <v>22</v>
      </c>
      <c r="Z13" s="18" t="s">
        <v>22</v>
      </c>
      <c r="AA13" s="18" t="s">
        <v>22</v>
      </c>
      <c r="AB13" s="18" t="s">
        <v>22</v>
      </c>
      <c r="AC13" s="18" t="s">
        <v>22</v>
      </c>
      <c r="AD13" s="18" t="s">
        <v>22</v>
      </c>
      <c r="AE13" s="18" t="s">
        <v>22</v>
      </c>
      <c r="AF13" s="18" t="s">
        <v>22</v>
      </c>
      <c r="AG13" s="18" t="s">
        <v>22</v>
      </c>
      <c r="AH13" s="18" t="s">
        <v>22</v>
      </c>
      <c r="AI13" s="18" t="s">
        <v>22</v>
      </c>
      <c r="AJ13" s="18" t="s">
        <v>22</v>
      </c>
    </row>
    <row r="14" spans="1:36" ht="15.75" hidden="1" thickBot="1" x14ac:dyDescent="0.3">
      <c r="A14" s="13"/>
      <c r="B14" s="14" t="s">
        <v>38</v>
      </c>
      <c r="C14" s="117"/>
      <c r="D14" s="16">
        <f t="shared" si="0"/>
        <v>1</v>
      </c>
      <c r="E14" s="17" t="s">
        <v>22</v>
      </c>
      <c r="F14" s="18" t="s">
        <v>22</v>
      </c>
      <c r="G14" s="18" t="s">
        <v>22</v>
      </c>
      <c r="H14" s="18" t="s">
        <v>22</v>
      </c>
      <c r="I14" s="18" t="s">
        <v>22</v>
      </c>
      <c r="J14" s="18">
        <v>0</v>
      </c>
      <c r="K14" s="18" t="s">
        <v>22</v>
      </c>
      <c r="L14" s="18" t="s">
        <v>22</v>
      </c>
      <c r="M14" s="18" t="s">
        <v>22</v>
      </c>
      <c r="N14" s="18" t="s">
        <v>22</v>
      </c>
      <c r="O14" s="18" t="s">
        <v>22</v>
      </c>
      <c r="P14" s="18" t="s">
        <v>22</v>
      </c>
      <c r="Q14" s="18" t="s">
        <v>22</v>
      </c>
      <c r="R14" s="18" t="s">
        <v>22</v>
      </c>
      <c r="S14" s="18" t="s">
        <v>22</v>
      </c>
      <c r="T14" s="22" t="s">
        <v>22</v>
      </c>
      <c r="U14" s="19">
        <v>0</v>
      </c>
      <c r="V14" s="18">
        <v>0</v>
      </c>
      <c r="W14" s="18" t="s">
        <v>22</v>
      </c>
      <c r="X14" s="18">
        <v>1</v>
      </c>
      <c r="Y14" s="19" t="s">
        <v>22</v>
      </c>
      <c r="Z14" s="18" t="s">
        <v>22</v>
      </c>
      <c r="AA14" s="18" t="s">
        <v>22</v>
      </c>
      <c r="AB14" s="18" t="s">
        <v>22</v>
      </c>
      <c r="AC14" s="18" t="s">
        <v>22</v>
      </c>
      <c r="AD14" s="18" t="s">
        <v>22</v>
      </c>
      <c r="AE14" s="18" t="s">
        <v>22</v>
      </c>
      <c r="AF14" s="18" t="s">
        <v>22</v>
      </c>
      <c r="AG14" s="18" t="s">
        <v>22</v>
      </c>
      <c r="AH14" s="18" t="s">
        <v>22</v>
      </c>
      <c r="AI14" s="18" t="s">
        <v>22</v>
      </c>
      <c r="AJ14" s="18" t="s">
        <v>22</v>
      </c>
    </row>
    <row r="15" spans="1:36" ht="15.75" thickBot="1" x14ac:dyDescent="0.3">
      <c r="A15" s="120"/>
      <c r="B15" s="14" t="s">
        <v>11</v>
      </c>
      <c r="C15" s="116">
        <f>D15/D16</f>
        <v>0.24</v>
      </c>
      <c r="D15" s="16">
        <f t="shared" si="0"/>
        <v>6</v>
      </c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8" t="s">
        <v>22</v>
      </c>
      <c r="O15" s="18" t="s">
        <v>22</v>
      </c>
      <c r="P15" s="18" t="s">
        <v>22</v>
      </c>
      <c r="Q15" s="18">
        <v>0</v>
      </c>
      <c r="R15" s="18" t="s">
        <v>22</v>
      </c>
      <c r="S15" s="18" t="s">
        <v>22</v>
      </c>
      <c r="T15" s="22">
        <v>0</v>
      </c>
      <c r="U15" s="19">
        <v>1</v>
      </c>
      <c r="V15" s="18">
        <v>0</v>
      </c>
      <c r="W15" s="18" t="s">
        <v>22</v>
      </c>
      <c r="X15" s="18">
        <v>1</v>
      </c>
      <c r="Y15" s="19">
        <v>0</v>
      </c>
      <c r="Z15" s="18">
        <v>1</v>
      </c>
      <c r="AA15" s="18">
        <v>1</v>
      </c>
      <c r="AB15" s="18" t="s">
        <v>22</v>
      </c>
      <c r="AC15" s="18">
        <v>0</v>
      </c>
      <c r="AD15" s="18">
        <v>1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</row>
    <row r="16" spans="1:36" ht="15.75" thickBot="1" x14ac:dyDescent="0.3">
      <c r="A16" s="121"/>
      <c r="B16" s="14" t="s">
        <v>11</v>
      </c>
      <c r="C16" s="117"/>
      <c r="D16" s="16">
        <f t="shared" si="0"/>
        <v>25</v>
      </c>
      <c r="E16" s="17">
        <v>0</v>
      </c>
      <c r="F16" s="18">
        <v>0</v>
      </c>
      <c r="G16" s="18">
        <v>2</v>
      </c>
      <c r="H16" s="18">
        <v>0</v>
      </c>
      <c r="I16" s="18">
        <v>2</v>
      </c>
      <c r="J16" s="18">
        <v>2</v>
      </c>
      <c r="K16" s="18">
        <v>0</v>
      </c>
      <c r="L16" s="18">
        <v>0</v>
      </c>
      <c r="M16" s="18">
        <v>0</v>
      </c>
      <c r="N16" s="18" t="s">
        <v>22</v>
      </c>
      <c r="O16" s="18" t="s">
        <v>22</v>
      </c>
      <c r="P16" s="18" t="s">
        <v>22</v>
      </c>
      <c r="Q16" s="18">
        <v>1</v>
      </c>
      <c r="R16" s="18" t="s">
        <v>22</v>
      </c>
      <c r="S16" s="18" t="s">
        <v>22</v>
      </c>
      <c r="T16" s="22">
        <v>0</v>
      </c>
      <c r="U16" s="19">
        <v>2</v>
      </c>
      <c r="V16" s="18">
        <v>0</v>
      </c>
      <c r="W16" s="18" t="s">
        <v>22</v>
      </c>
      <c r="X16" s="18">
        <v>6</v>
      </c>
      <c r="Y16" s="19">
        <v>0</v>
      </c>
      <c r="Z16" s="18">
        <v>2</v>
      </c>
      <c r="AA16" s="18">
        <v>5</v>
      </c>
      <c r="AB16" s="18" t="s">
        <v>22</v>
      </c>
      <c r="AC16" s="18">
        <v>0</v>
      </c>
      <c r="AD16" s="18">
        <v>2</v>
      </c>
      <c r="AE16" s="18">
        <v>1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</row>
    <row r="17" spans="1:36" ht="15.75" hidden="1" thickBot="1" x14ac:dyDescent="0.3">
      <c r="A17" s="13"/>
      <c r="B17" s="14" t="s">
        <v>8</v>
      </c>
      <c r="C17" s="116">
        <f>D17/D18</f>
        <v>0</v>
      </c>
      <c r="D17" s="16">
        <f t="shared" si="0"/>
        <v>0</v>
      </c>
      <c r="E17" s="17" t="s">
        <v>22</v>
      </c>
      <c r="F17" s="18" t="s">
        <v>22</v>
      </c>
      <c r="G17" s="18" t="s">
        <v>22</v>
      </c>
      <c r="H17" s="18" t="s">
        <v>22</v>
      </c>
      <c r="I17" s="18" t="s">
        <v>22</v>
      </c>
      <c r="J17" s="18" t="s">
        <v>22</v>
      </c>
      <c r="K17" s="18" t="s">
        <v>22</v>
      </c>
      <c r="L17" s="18" t="s">
        <v>22</v>
      </c>
      <c r="M17" s="18" t="s">
        <v>22</v>
      </c>
      <c r="N17" s="18" t="s">
        <v>22</v>
      </c>
      <c r="O17" s="18" t="s">
        <v>22</v>
      </c>
      <c r="P17" s="18" t="s">
        <v>22</v>
      </c>
      <c r="Q17" s="18" t="s">
        <v>22</v>
      </c>
      <c r="R17" s="18" t="s">
        <v>22</v>
      </c>
      <c r="S17" s="18" t="s">
        <v>22</v>
      </c>
      <c r="T17" s="22">
        <v>0</v>
      </c>
      <c r="U17" s="19" t="s">
        <v>22</v>
      </c>
      <c r="V17" s="18" t="s">
        <v>22</v>
      </c>
      <c r="W17" s="18" t="s">
        <v>22</v>
      </c>
      <c r="X17" s="18" t="s">
        <v>22</v>
      </c>
      <c r="Y17" s="19">
        <v>0</v>
      </c>
      <c r="Z17" s="18">
        <v>0</v>
      </c>
      <c r="AA17" s="18">
        <v>0</v>
      </c>
      <c r="AB17" s="18" t="s">
        <v>22</v>
      </c>
      <c r="AC17" s="18" t="s">
        <v>22</v>
      </c>
      <c r="AD17" s="18" t="s">
        <v>22</v>
      </c>
      <c r="AE17" s="18" t="s">
        <v>22</v>
      </c>
      <c r="AF17" s="18" t="s">
        <v>22</v>
      </c>
      <c r="AG17" s="18" t="s">
        <v>22</v>
      </c>
      <c r="AH17" s="18" t="s">
        <v>22</v>
      </c>
      <c r="AI17" s="18">
        <v>0</v>
      </c>
      <c r="AJ17" s="18">
        <v>0</v>
      </c>
    </row>
    <row r="18" spans="1:36" ht="15.75" hidden="1" thickBot="1" x14ac:dyDescent="0.3">
      <c r="A18" s="13"/>
      <c r="B18" s="14" t="s">
        <v>8</v>
      </c>
      <c r="C18" s="117"/>
      <c r="D18" s="16">
        <f t="shared" si="0"/>
        <v>1</v>
      </c>
      <c r="E18" s="17" t="s">
        <v>22</v>
      </c>
      <c r="F18" s="18" t="s">
        <v>22</v>
      </c>
      <c r="G18" s="18" t="s">
        <v>22</v>
      </c>
      <c r="H18" s="18" t="s">
        <v>22</v>
      </c>
      <c r="I18" s="18" t="s">
        <v>22</v>
      </c>
      <c r="J18" s="18" t="s">
        <v>22</v>
      </c>
      <c r="K18" s="18" t="s">
        <v>22</v>
      </c>
      <c r="L18" s="18" t="s">
        <v>22</v>
      </c>
      <c r="M18" s="18" t="s">
        <v>22</v>
      </c>
      <c r="N18" s="18" t="s">
        <v>22</v>
      </c>
      <c r="O18" s="18" t="s">
        <v>22</v>
      </c>
      <c r="P18" s="18" t="s">
        <v>22</v>
      </c>
      <c r="Q18" s="18" t="s">
        <v>22</v>
      </c>
      <c r="R18" s="18" t="s">
        <v>22</v>
      </c>
      <c r="S18" s="18" t="s">
        <v>22</v>
      </c>
      <c r="T18" s="22">
        <v>1</v>
      </c>
      <c r="U18" s="19" t="s">
        <v>22</v>
      </c>
      <c r="V18" s="18" t="s">
        <v>22</v>
      </c>
      <c r="W18" s="18" t="s">
        <v>22</v>
      </c>
      <c r="X18" s="18" t="s">
        <v>22</v>
      </c>
      <c r="Y18" s="19">
        <v>0</v>
      </c>
      <c r="Z18" s="18">
        <v>0</v>
      </c>
      <c r="AA18" s="18">
        <v>0</v>
      </c>
      <c r="AB18" s="18" t="s">
        <v>22</v>
      </c>
      <c r="AC18" s="18" t="s">
        <v>22</v>
      </c>
      <c r="AD18" s="18" t="s">
        <v>22</v>
      </c>
      <c r="AE18" s="18" t="s">
        <v>22</v>
      </c>
      <c r="AF18" s="18" t="s">
        <v>22</v>
      </c>
      <c r="AG18" s="18" t="s">
        <v>22</v>
      </c>
      <c r="AH18" s="18" t="s">
        <v>22</v>
      </c>
      <c r="AI18" s="18">
        <v>0</v>
      </c>
      <c r="AJ18" s="18">
        <v>0</v>
      </c>
    </row>
    <row r="19" spans="1:36" ht="15.75" thickBot="1" x14ac:dyDescent="0.3">
      <c r="A19" s="120"/>
      <c r="B19" s="14" t="s">
        <v>4</v>
      </c>
      <c r="C19" s="116">
        <f>D19/D20</f>
        <v>0.31034482758620691</v>
      </c>
      <c r="D19" s="16">
        <f t="shared" si="0"/>
        <v>18</v>
      </c>
      <c r="E19" s="17">
        <v>0</v>
      </c>
      <c r="F19" s="18">
        <v>0</v>
      </c>
      <c r="G19" s="18">
        <v>2</v>
      </c>
      <c r="H19" s="18">
        <v>0</v>
      </c>
      <c r="I19" s="18">
        <v>1</v>
      </c>
      <c r="J19" s="18">
        <v>0</v>
      </c>
      <c r="K19" s="18">
        <v>3</v>
      </c>
      <c r="L19" s="18">
        <v>0</v>
      </c>
      <c r="M19" s="18">
        <v>0</v>
      </c>
      <c r="N19" s="18">
        <v>0</v>
      </c>
      <c r="O19" s="18">
        <v>1</v>
      </c>
      <c r="P19" s="18">
        <v>2</v>
      </c>
      <c r="Q19" s="18" t="s">
        <v>22</v>
      </c>
      <c r="R19" s="18">
        <v>1</v>
      </c>
      <c r="S19" s="18">
        <v>0</v>
      </c>
      <c r="T19" s="22">
        <v>0</v>
      </c>
      <c r="U19" s="19">
        <v>0</v>
      </c>
      <c r="V19" s="18">
        <v>0</v>
      </c>
      <c r="W19" s="18">
        <v>2</v>
      </c>
      <c r="X19" s="18">
        <v>0</v>
      </c>
      <c r="Y19" s="19">
        <v>1</v>
      </c>
      <c r="Z19" s="18">
        <v>1</v>
      </c>
      <c r="AA19" s="18">
        <v>1</v>
      </c>
      <c r="AB19" s="18" t="s">
        <v>22</v>
      </c>
      <c r="AC19" s="18">
        <v>0</v>
      </c>
      <c r="AD19" s="18">
        <v>0</v>
      </c>
      <c r="AE19" s="18">
        <v>0</v>
      </c>
      <c r="AF19" s="18">
        <v>1</v>
      </c>
      <c r="AG19" s="18">
        <v>2</v>
      </c>
      <c r="AH19" s="18">
        <v>0</v>
      </c>
      <c r="AI19" s="18">
        <v>0</v>
      </c>
      <c r="AJ19" s="18" t="s">
        <v>22</v>
      </c>
    </row>
    <row r="20" spans="1:36" ht="15.75" thickBot="1" x14ac:dyDescent="0.3">
      <c r="A20" s="121"/>
      <c r="B20" s="14" t="s">
        <v>4</v>
      </c>
      <c r="C20" s="117"/>
      <c r="D20" s="16">
        <f t="shared" si="0"/>
        <v>58</v>
      </c>
      <c r="E20" s="17">
        <v>2</v>
      </c>
      <c r="F20" s="18">
        <v>0</v>
      </c>
      <c r="G20" s="18">
        <v>4</v>
      </c>
      <c r="H20" s="18">
        <v>2</v>
      </c>
      <c r="I20" s="18">
        <v>2</v>
      </c>
      <c r="J20" s="18">
        <v>0</v>
      </c>
      <c r="K20" s="18">
        <v>6</v>
      </c>
      <c r="L20" s="18">
        <v>2</v>
      </c>
      <c r="M20" s="18">
        <v>0</v>
      </c>
      <c r="N20" s="18">
        <v>2</v>
      </c>
      <c r="O20" s="18">
        <v>2</v>
      </c>
      <c r="P20" s="18">
        <v>3</v>
      </c>
      <c r="Q20" s="18" t="s">
        <v>22</v>
      </c>
      <c r="R20" s="18">
        <v>2</v>
      </c>
      <c r="S20" s="18">
        <v>4</v>
      </c>
      <c r="T20" s="22">
        <v>0</v>
      </c>
      <c r="U20" s="19">
        <v>0</v>
      </c>
      <c r="V20" s="18">
        <v>0</v>
      </c>
      <c r="W20" s="18">
        <v>6</v>
      </c>
      <c r="X20" s="18">
        <v>4</v>
      </c>
      <c r="Y20" s="19">
        <v>2</v>
      </c>
      <c r="Z20" s="18">
        <v>2</v>
      </c>
      <c r="AA20" s="18">
        <v>2</v>
      </c>
      <c r="AB20" s="18" t="s">
        <v>22</v>
      </c>
      <c r="AC20" s="18">
        <v>0</v>
      </c>
      <c r="AD20" s="18">
        <v>4</v>
      </c>
      <c r="AE20" s="18">
        <v>1</v>
      </c>
      <c r="AF20" s="18">
        <v>2</v>
      </c>
      <c r="AG20" s="18">
        <v>4</v>
      </c>
      <c r="AH20" s="18">
        <v>0</v>
      </c>
      <c r="AI20" s="18">
        <v>0</v>
      </c>
      <c r="AJ20" s="18" t="s">
        <v>22</v>
      </c>
    </row>
    <row r="21" spans="1:36" ht="15.75" thickBot="1" x14ac:dyDescent="0.3">
      <c r="A21" s="120"/>
      <c r="B21" s="14" t="s">
        <v>5</v>
      </c>
      <c r="C21" s="116">
        <f>D21/D22</f>
        <v>0.72832369942196529</v>
      </c>
      <c r="D21" s="16">
        <f t="shared" si="0"/>
        <v>126</v>
      </c>
      <c r="E21" s="17">
        <v>6</v>
      </c>
      <c r="F21" s="18">
        <v>4</v>
      </c>
      <c r="G21" s="18">
        <v>5</v>
      </c>
      <c r="H21" s="18">
        <v>12</v>
      </c>
      <c r="I21" s="18">
        <v>4</v>
      </c>
      <c r="J21" s="18">
        <v>0</v>
      </c>
      <c r="K21" s="18">
        <v>1</v>
      </c>
      <c r="L21" s="18">
        <v>5</v>
      </c>
      <c r="M21" s="18">
        <v>2</v>
      </c>
      <c r="N21" s="18">
        <v>8</v>
      </c>
      <c r="O21" s="18">
        <v>9</v>
      </c>
      <c r="P21" s="18" t="s">
        <v>22</v>
      </c>
      <c r="Q21" s="18">
        <v>4</v>
      </c>
      <c r="R21" s="18" t="s">
        <v>22</v>
      </c>
      <c r="S21" s="18">
        <v>8</v>
      </c>
      <c r="T21" s="22">
        <v>12</v>
      </c>
      <c r="U21" s="19">
        <v>0</v>
      </c>
      <c r="V21" s="18">
        <v>6</v>
      </c>
      <c r="W21" s="18">
        <v>7</v>
      </c>
      <c r="X21" s="18" t="s">
        <v>22</v>
      </c>
      <c r="Y21" s="19">
        <v>7</v>
      </c>
      <c r="Z21" s="18">
        <v>2</v>
      </c>
      <c r="AA21" s="18">
        <v>3</v>
      </c>
      <c r="AB21" s="18">
        <v>5</v>
      </c>
      <c r="AC21" s="18">
        <v>2</v>
      </c>
      <c r="AD21" s="18">
        <v>2</v>
      </c>
      <c r="AE21" s="18">
        <v>6</v>
      </c>
      <c r="AF21" s="18">
        <v>2</v>
      </c>
      <c r="AG21" s="18">
        <v>0</v>
      </c>
      <c r="AH21" s="18">
        <v>1</v>
      </c>
      <c r="AI21" s="18">
        <v>2</v>
      </c>
      <c r="AJ21" s="18">
        <v>1</v>
      </c>
    </row>
    <row r="22" spans="1:36" ht="15.75" thickBot="1" x14ac:dyDescent="0.3">
      <c r="A22" s="121"/>
      <c r="B22" s="14" t="s">
        <v>5</v>
      </c>
      <c r="C22" s="117"/>
      <c r="D22" s="16">
        <f t="shared" si="0"/>
        <v>173</v>
      </c>
      <c r="E22" s="17">
        <v>7</v>
      </c>
      <c r="F22" s="18">
        <v>4</v>
      </c>
      <c r="G22" s="18">
        <v>8</v>
      </c>
      <c r="H22" s="18">
        <v>20</v>
      </c>
      <c r="I22" s="18">
        <v>7</v>
      </c>
      <c r="J22" s="18">
        <v>0</v>
      </c>
      <c r="K22" s="18">
        <v>2</v>
      </c>
      <c r="L22" s="18">
        <v>8</v>
      </c>
      <c r="M22" s="18">
        <v>4</v>
      </c>
      <c r="N22" s="18">
        <v>9</v>
      </c>
      <c r="O22" s="18">
        <v>12</v>
      </c>
      <c r="P22" s="18" t="s">
        <v>22</v>
      </c>
      <c r="Q22" s="18">
        <v>4</v>
      </c>
      <c r="R22" s="18" t="s">
        <v>22</v>
      </c>
      <c r="S22" s="18">
        <v>10</v>
      </c>
      <c r="T22" s="22">
        <v>13</v>
      </c>
      <c r="U22" s="19">
        <v>0</v>
      </c>
      <c r="V22" s="18">
        <v>7</v>
      </c>
      <c r="W22" s="18">
        <v>7</v>
      </c>
      <c r="X22" s="18" t="s">
        <v>22</v>
      </c>
      <c r="Y22" s="19">
        <v>8</v>
      </c>
      <c r="Z22" s="18">
        <v>2</v>
      </c>
      <c r="AA22" s="18">
        <v>3</v>
      </c>
      <c r="AB22" s="18">
        <v>6</v>
      </c>
      <c r="AC22" s="18">
        <v>4</v>
      </c>
      <c r="AD22" s="18">
        <v>5</v>
      </c>
      <c r="AE22" s="18">
        <v>11</v>
      </c>
      <c r="AF22" s="18">
        <v>2</v>
      </c>
      <c r="AG22" s="18">
        <v>2</v>
      </c>
      <c r="AH22" s="18">
        <v>3</v>
      </c>
      <c r="AI22" s="18">
        <v>3</v>
      </c>
      <c r="AJ22" s="18">
        <v>2</v>
      </c>
    </row>
    <row r="23" spans="1:36" ht="15.75" thickBot="1" x14ac:dyDescent="0.3">
      <c r="A23" s="120"/>
      <c r="B23" s="14" t="s">
        <v>6</v>
      </c>
      <c r="C23" s="116">
        <f>D23/D24</f>
        <v>0.42424242424242425</v>
      </c>
      <c r="D23" s="16">
        <f t="shared" si="0"/>
        <v>28</v>
      </c>
      <c r="E23" s="17">
        <v>2</v>
      </c>
      <c r="F23" s="18">
        <v>0</v>
      </c>
      <c r="G23" s="18">
        <v>1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</v>
      </c>
      <c r="N23" s="18" t="s">
        <v>22</v>
      </c>
      <c r="O23" s="18">
        <v>0</v>
      </c>
      <c r="P23" s="18">
        <v>1</v>
      </c>
      <c r="Q23" s="18">
        <v>6</v>
      </c>
      <c r="R23" s="18">
        <v>1</v>
      </c>
      <c r="S23" s="18">
        <v>4</v>
      </c>
      <c r="T23" s="22" t="s">
        <v>22</v>
      </c>
      <c r="U23" s="19">
        <v>0</v>
      </c>
      <c r="V23" s="18">
        <v>1</v>
      </c>
      <c r="W23" s="18">
        <v>3</v>
      </c>
      <c r="X23" s="18">
        <v>1</v>
      </c>
      <c r="Y23" s="19">
        <v>1</v>
      </c>
      <c r="Z23" s="18">
        <v>1</v>
      </c>
      <c r="AA23" s="18">
        <v>1</v>
      </c>
      <c r="AB23" s="18">
        <v>4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</row>
    <row r="24" spans="1:36" ht="15.75" thickBot="1" x14ac:dyDescent="0.3">
      <c r="A24" s="121"/>
      <c r="B24" s="14" t="s">
        <v>6</v>
      </c>
      <c r="C24" s="117"/>
      <c r="D24" s="16">
        <f t="shared" si="0"/>
        <v>66</v>
      </c>
      <c r="E24" s="17">
        <v>5</v>
      </c>
      <c r="F24" s="18">
        <v>0</v>
      </c>
      <c r="G24" s="18">
        <v>2</v>
      </c>
      <c r="H24" s="18">
        <v>0</v>
      </c>
      <c r="I24" s="18">
        <v>0</v>
      </c>
      <c r="J24" s="18">
        <v>0</v>
      </c>
      <c r="K24" s="18">
        <v>2</v>
      </c>
      <c r="L24" s="18">
        <v>0</v>
      </c>
      <c r="M24" s="18">
        <v>2</v>
      </c>
      <c r="N24" s="18" t="s">
        <v>22</v>
      </c>
      <c r="O24" s="18">
        <v>0</v>
      </c>
      <c r="P24" s="18">
        <v>2</v>
      </c>
      <c r="Q24" s="18">
        <v>10</v>
      </c>
      <c r="R24" s="18">
        <v>2</v>
      </c>
      <c r="S24" s="18">
        <v>5</v>
      </c>
      <c r="T24" s="22" t="s">
        <v>22</v>
      </c>
      <c r="U24" s="19">
        <v>1</v>
      </c>
      <c r="V24" s="18">
        <v>8</v>
      </c>
      <c r="W24" s="18">
        <v>4</v>
      </c>
      <c r="X24" s="18">
        <v>2</v>
      </c>
      <c r="Y24" s="19">
        <v>4</v>
      </c>
      <c r="Z24" s="18">
        <v>3</v>
      </c>
      <c r="AA24" s="18">
        <v>2</v>
      </c>
      <c r="AB24" s="18">
        <v>4</v>
      </c>
      <c r="AC24" s="18">
        <v>1</v>
      </c>
      <c r="AD24" s="18">
        <v>0</v>
      </c>
      <c r="AE24" s="18">
        <v>0</v>
      </c>
      <c r="AF24" s="18">
        <v>0</v>
      </c>
      <c r="AG24" s="18">
        <v>2</v>
      </c>
      <c r="AH24" s="18">
        <v>0</v>
      </c>
      <c r="AI24" s="18">
        <v>4</v>
      </c>
      <c r="AJ24" s="18">
        <v>1</v>
      </c>
    </row>
    <row r="25" spans="1:36" ht="15.75" thickBot="1" x14ac:dyDescent="0.3">
      <c r="A25" s="120"/>
      <c r="B25" s="50" t="s">
        <v>7</v>
      </c>
      <c r="C25" s="116">
        <f>D25/D26</f>
        <v>0.55319148936170215</v>
      </c>
      <c r="D25" s="16">
        <f t="shared" si="0"/>
        <v>26</v>
      </c>
      <c r="E25" s="46">
        <v>1</v>
      </c>
      <c r="F25" s="47">
        <v>1</v>
      </c>
      <c r="G25" s="47">
        <v>1</v>
      </c>
      <c r="H25" s="47">
        <v>7</v>
      </c>
      <c r="I25" s="47">
        <v>0</v>
      </c>
      <c r="J25" s="47">
        <v>0</v>
      </c>
      <c r="K25" s="47">
        <v>0</v>
      </c>
      <c r="L25" s="47">
        <v>0</v>
      </c>
      <c r="M25" s="47">
        <v>1</v>
      </c>
      <c r="N25" s="47">
        <v>3</v>
      </c>
      <c r="O25" s="47">
        <v>1</v>
      </c>
      <c r="P25" s="47">
        <v>1</v>
      </c>
      <c r="Q25" s="47" t="s">
        <v>22</v>
      </c>
      <c r="R25" s="47" t="s">
        <v>22</v>
      </c>
      <c r="S25" s="47" t="s">
        <v>22</v>
      </c>
      <c r="T25" s="48">
        <v>1</v>
      </c>
      <c r="U25" s="19">
        <v>2</v>
      </c>
      <c r="V25" s="18">
        <v>0</v>
      </c>
      <c r="W25" s="18" t="s">
        <v>22</v>
      </c>
      <c r="X25" s="18">
        <v>1</v>
      </c>
      <c r="Y25" s="19">
        <v>1</v>
      </c>
      <c r="Z25" s="18">
        <v>0</v>
      </c>
      <c r="AA25" s="18">
        <v>1</v>
      </c>
      <c r="AB25" s="18" t="s">
        <v>22</v>
      </c>
      <c r="AC25" s="18">
        <v>0</v>
      </c>
      <c r="AD25" s="18">
        <v>1</v>
      </c>
      <c r="AE25" s="18">
        <v>0</v>
      </c>
      <c r="AF25" s="18">
        <v>0</v>
      </c>
      <c r="AG25" s="18">
        <v>0</v>
      </c>
      <c r="AH25" s="18">
        <v>1</v>
      </c>
      <c r="AI25" s="18">
        <v>2</v>
      </c>
      <c r="AJ25" s="18">
        <v>0</v>
      </c>
    </row>
    <row r="26" spans="1:36" ht="15.75" thickBot="1" x14ac:dyDescent="0.3">
      <c r="A26" s="121"/>
      <c r="B26" s="50" t="s">
        <v>7</v>
      </c>
      <c r="C26" s="117"/>
      <c r="D26" s="16">
        <f t="shared" si="0"/>
        <v>47</v>
      </c>
      <c r="E26" s="46">
        <v>2</v>
      </c>
      <c r="F26" s="47">
        <v>2</v>
      </c>
      <c r="G26" s="47">
        <v>3</v>
      </c>
      <c r="H26" s="47">
        <v>7</v>
      </c>
      <c r="I26" s="47">
        <v>0</v>
      </c>
      <c r="J26" s="47">
        <v>1</v>
      </c>
      <c r="K26" s="47">
        <v>2</v>
      </c>
      <c r="L26" s="47">
        <v>0</v>
      </c>
      <c r="M26" s="47">
        <v>2</v>
      </c>
      <c r="N26" s="47">
        <v>4</v>
      </c>
      <c r="O26" s="47">
        <v>2</v>
      </c>
      <c r="P26" s="47">
        <v>3</v>
      </c>
      <c r="Q26" s="47" t="s">
        <v>22</v>
      </c>
      <c r="R26" s="47" t="s">
        <v>22</v>
      </c>
      <c r="S26" s="47" t="s">
        <v>22</v>
      </c>
      <c r="T26" s="48">
        <v>2</v>
      </c>
      <c r="U26" s="19">
        <v>2</v>
      </c>
      <c r="V26" s="18">
        <v>0</v>
      </c>
      <c r="W26" s="18" t="s">
        <v>22</v>
      </c>
      <c r="X26" s="18">
        <v>2</v>
      </c>
      <c r="Y26" s="19">
        <v>2</v>
      </c>
      <c r="Z26" s="18">
        <v>0</v>
      </c>
      <c r="AA26" s="18">
        <v>2</v>
      </c>
      <c r="AB26" s="18" t="s">
        <v>22</v>
      </c>
      <c r="AC26" s="18">
        <v>0</v>
      </c>
      <c r="AD26" s="18">
        <v>4</v>
      </c>
      <c r="AE26" s="18">
        <v>0</v>
      </c>
      <c r="AF26" s="18">
        <v>0</v>
      </c>
      <c r="AG26" s="18">
        <v>0</v>
      </c>
      <c r="AH26" s="18">
        <v>1</v>
      </c>
      <c r="AI26" s="18">
        <v>2</v>
      </c>
      <c r="AJ26" s="18">
        <v>2</v>
      </c>
    </row>
  </sheetData>
  <mergeCells count="21">
    <mergeCell ref="A21:A22"/>
    <mergeCell ref="A23:A24"/>
    <mergeCell ref="A25:A26"/>
    <mergeCell ref="A3:A4"/>
    <mergeCell ref="A9:A10"/>
    <mergeCell ref="A11:A12"/>
    <mergeCell ref="A15:A16"/>
    <mergeCell ref="A19:A20"/>
    <mergeCell ref="C11:C12"/>
    <mergeCell ref="E2:T2"/>
    <mergeCell ref="C3:C4"/>
    <mergeCell ref="C5:C6"/>
    <mergeCell ref="C7:C8"/>
    <mergeCell ref="C9:C10"/>
    <mergeCell ref="C25:C26"/>
    <mergeCell ref="C13:C14"/>
    <mergeCell ref="C15:C16"/>
    <mergeCell ref="C17:C18"/>
    <mergeCell ref="C19:C20"/>
    <mergeCell ref="C21:C22"/>
    <mergeCell ref="C23:C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workbookViewId="0">
      <selection activeCell="C6" sqref="C6"/>
    </sheetView>
  </sheetViews>
  <sheetFormatPr defaultRowHeight="15" x14ac:dyDescent="0.25"/>
  <cols>
    <col min="1" max="1" width="3.5703125" style="25" customWidth="1"/>
    <col min="2" max="2" width="21" style="21" customWidth="1"/>
    <col min="3" max="3" width="5.5703125" style="21" customWidth="1"/>
    <col min="4" max="4" width="6.85546875" style="21" customWidth="1"/>
    <col min="5" max="35" width="5.7109375" style="21" customWidth="1"/>
    <col min="36" max="16384" width="9.140625" style="21"/>
  </cols>
  <sheetData>
    <row r="1" spans="1:35" ht="107.25" customHeight="1" x14ac:dyDescent="0.25">
      <c r="B1" s="18" t="s">
        <v>40</v>
      </c>
      <c r="C1" s="26" t="s">
        <v>21</v>
      </c>
      <c r="D1" s="27" t="s">
        <v>12</v>
      </c>
      <c r="E1" s="28" t="s">
        <v>13</v>
      </c>
      <c r="F1" s="29" t="s">
        <v>14</v>
      </c>
      <c r="G1" s="29" t="s">
        <v>15</v>
      </c>
      <c r="H1" s="29" t="s">
        <v>16</v>
      </c>
      <c r="I1" s="29" t="s">
        <v>19</v>
      </c>
      <c r="J1" s="29" t="s">
        <v>18</v>
      </c>
      <c r="K1" s="29" t="s">
        <v>39</v>
      </c>
      <c r="L1" s="30" t="s">
        <v>17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19</v>
      </c>
      <c r="R1" s="29" t="s">
        <v>18</v>
      </c>
      <c r="S1" s="29" t="s">
        <v>39</v>
      </c>
      <c r="T1" s="30" t="s">
        <v>17</v>
      </c>
      <c r="U1" s="31" t="s">
        <v>37</v>
      </c>
      <c r="V1" s="32" t="s">
        <v>36</v>
      </c>
      <c r="W1" s="32" t="s">
        <v>35</v>
      </c>
      <c r="X1" s="32" t="s">
        <v>10</v>
      </c>
      <c r="Y1" s="31" t="s">
        <v>34</v>
      </c>
      <c r="Z1" s="32" t="s">
        <v>33</v>
      </c>
      <c r="AA1" s="32" t="s">
        <v>32</v>
      </c>
      <c r="AB1" s="32" t="s">
        <v>31</v>
      </c>
      <c r="AC1" s="32" t="s">
        <v>30</v>
      </c>
      <c r="AD1" s="32" t="s">
        <v>29</v>
      </c>
      <c r="AE1" s="32" t="s">
        <v>28</v>
      </c>
      <c r="AF1" s="32" t="s">
        <v>27</v>
      </c>
      <c r="AG1" s="32" t="s">
        <v>26</v>
      </c>
      <c r="AH1" s="32" t="s">
        <v>25</v>
      </c>
      <c r="AI1" s="32" t="s">
        <v>52</v>
      </c>
    </row>
    <row r="2" spans="1:35" ht="15.75" thickBot="1" x14ac:dyDescent="0.3"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34"/>
      <c r="V2" s="34"/>
      <c r="W2" s="34"/>
      <c r="X2" s="34"/>
    </row>
    <row r="3" spans="1:35" ht="15.75" thickBot="1" x14ac:dyDescent="0.3">
      <c r="A3" s="69"/>
      <c r="B3" s="70" t="s">
        <v>0</v>
      </c>
      <c r="C3" s="42">
        <f>D3/21</f>
        <v>0.5714285714285714</v>
      </c>
      <c r="D3" s="16">
        <f t="shared" ref="D3:D14" si="0">SUM(E3:AI3)</f>
        <v>12</v>
      </c>
      <c r="E3" s="17">
        <v>0</v>
      </c>
      <c r="F3" s="18">
        <v>2</v>
      </c>
      <c r="G3" s="18">
        <v>1</v>
      </c>
      <c r="H3" s="18">
        <v>1</v>
      </c>
      <c r="I3" s="18">
        <v>0</v>
      </c>
      <c r="J3" s="18">
        <v>0</v>
      </c>
      <c r="K3" s="18">
        <v>0</v>
      </c>
      <c r="L3" s="18">
        <v>0</v>
      </c>
      <c r="M3" s="18" t="s">
        <v>22</v>
      </c>
      <c r="N3" s="18" t="s">
        <v>22</v>
      </c>
      <c r="O3" s="18" t="s">
        <v>22</v>
      </c>
      <c r="P3" s="18">
        <v>0</v>
      </c>
      <c r="Q3" s="18">
        <v>0</v>
      </c>
      <c r="R3" s="18">
        <v>0</v>
      </c>
      <c r="S3" s="18">
        <v>0</v>
      </c>
      <c r="T3" s="22">
        <v>0</v>
      </c>
      <c r="U3" s="19">
        <v>0</v>
      </c>
      <c r="V3" s="18">
        <v>0</v>
      </c>
      <c r="W3" s="18">
        <v>0</v>
      </c>
      <c r="X3" s="18">
        <v>3</v>
      </c>
      <c r="Y3" s="19" t="s">
        <v>22</v>
      </c>
      <c r="Z3" s="18" t="s">
        <v>22</v>
      </c>
      <c r="AA3" s="18" t="s">
        <v>22</v>
      </c>
      <c r="AB3" s="18" t="s">
        <v>22</v>
      </c>
      <c r="AC3" s="18">
        <v>0</v>
      </c>
      <c r="AD3" s="18">
        <v>0</v>
      </c>
      <c r="AE3" s="18">
        <v>0</v>
      </c>
      <c r="AF3" s="18">
        <v>1</v>
      </c>
      <c r="AG3" s="18">
        <v>3</v>
      </c>
      <c r="AH3" s="18">
        <v>0</v>
      </c>
      <c r="AI3" s="18">
        <v>1</v>
      </c>
    </row>
    <row r="4" spans="1:35" ht="15.75" hidden="1" thickBot="1" x14ac:dyDescent="0.3">
      <c r="A4" s="13"/>
      <c r="B4" s="14" t="s">
        <v>2</v>
      </c>
      <c r="C4" s="15">
        <f>D4/16</f>
        <v>1.875</v>
      </c>
      <c r="D4" s="16">
        <f t="shared" si="0"/>
        <v>30</v>
      </c>
      <c r="E4" s="17" t="s">
        <v>22</v>
      </c>
      <c r="F4" s="18" t="s">
        <v>22</v>
      </c>
      <c r="G4" s="18" t="s">
        <v>22</v>
      </c>
      <c r="H4" s="18" t="s">
        <v>22</v>
      </c>
      <c r="I4" s="18" t="s">
        <v>22</v>
      </c>
      <c r="J4" s="18" t="s">
        <v>22</v>
      </c>
      <c r="K4" s="18" t="s">
        <v>22</v>
      </c>
      <c r="L4" s="18" t="s">
        <v>22</v>
      </c>
      <c r="M4" s="18" t="s">
        <v>22</v>
      </c>
      <c r="N4" s="18" t="s">
        <v>22</v>
      </c>
      <c r="O4" s="18" t="s">
        <v>22</v>
      </c>
      <c r="P4" s="18" t="s">
        <v>22</v>
      </c>
      <c r="Q4" s="18">
        <v>6</v>
      </c>
      <c r="R4" s="18">
        <v>1</v>
      </c>
      <c r="S4" s="18">
        <v>1</v>
      </c>
      <c r="T4" s="22">
        <v>2</v>
      </c>
      <c r="U4" s="19" t="s">
        <v>22</v>
      </c>
      <c r="V4" s="18" t="s">
        <v>22</v>
      </c>
      <c r="W4" s="18" t="s">
        <v>22</v>
      </c>
      <c r="X4" s="18" t="s">
        <v>22</v>
      </c>
      <c r="Y4" s="19">
        <v>0</v>
      </c>
      <c r="Z4" s="18">
        <v>4</v>
      </c>
      <c r="AA4" s="18">
        <v>1</v>
      </c>
      <c r="AB4" s="18">
        <v>1</v>
      </c>
      <c r="AC4" s="18">
        <v>1</v>
      </c>
      <c r="AD4" s="18">
        <v>3</v>
      </c>
      <c r="AE4" s="18">
        <v>3</v>
      </c>
      <c r="AF4" s="18">
        <v>1</v>
      </c>
      <c r="AG4" s="18">
        <v>2</v>
      </c>
      <c r="AH4" s="18">
        <v>1</v>
      </c>
      <c r="AI4" s="18">
        <v>3</v>
      </c>
    </row>
    <row r="5" spans="1:35" ht="15.75" hidden="1" thickBot="1" x14ac:dyDescent="0.3">
      <c r="A5" s="13"/>
      <c r="B5" s="14" t="s">
        <v>9</v>
      </c>
      <c r="C5" s="15">
        <f>D5/11</f>
        <v>0.54545454545454541</v>
      </c>
      <c r="D5" s="16">
        <f t="shared" si="0"/>
        <v>6</v>
      </c>
      <c r="E5" s="17" t="s">
        <v>22</v>
      </c>
      <c r="F5" s="18" t="s">
        <v>22</v>
      </c>
      <c r="G5" s="18" t="s">
        <v>22</v>
      </c>
      <c r="H5" s="18" t="s">
        <v>22</v>
      </c>
      <c r="I5" s="18" t="s">
        <v>22</v>
      </c>
      <c r="J5" s="18">
        <v>0</v>
      </c>
      <c r="K5" s="18" t="s">
        <v>22</v>
      </c>
      <c r="L5" s="18">
        <v>0</v>
      </c>
      <c r="M5" s="18">
        <v>0</v>
      </c>
      <c r="N5" s="18">
        <v>1</v>
      </c>
      <c r="O5" s="18">
        <v>0</v>
      </c>
      <c r="P5" s="18" t="s">
        <v>22</v>
      </c>
      <c r="Q5" s="18" t="s">
        <v>22</v>
      </c>
      <c r="R5" s="18" t="s">
        <v>22</v>
      </c>
      <c r="S5" s="18" t="s">
        <v>22</v>
      </c>
      <c r="T5" s="22" t="s">
        <v>22</v>
      </c>
      <c r="U5" s="19">
        <v>0</v>
      </c>
      <c r="V5" s="18">
        <v>0</v>
      </c>
      <c r="W5" s="18">
        <v>1</v>
      </c>
      <c r="X5" s="18">
        <v>3</v>
      </c>
      <c r="Y5" s="19">
        <v>0</v>
      </c>
      <c r="Z5" s="18">
        <v>0</v>
      </c>
      <c r="AA5" s="18">
        <v>1</v>
      </c>
      <c r="AB5" s="18">
        <v>0</v>
      </c>
      <c r="AC5" s="18" t="s">
        <v>22</v>
      </c>
      <c r="AD5" s="18" t="s">
        <v>22</v>
      </c>
      <c r="AE5" s="18" t="s">
        <v>22</v>
      </c>
      <c r="AF5" s="18" t="s">
        <v>22</v>
      </c>
      <c r="AG5" s="18" t="s">
        <v>22</v>
      </c>
      <c r="AH5" s="18" t="s">
        <v>22</v>
      </c>
      <c r="AI5" s="18" t="s">
        <v>22</v>
      </c>
    </row>
    <row r="6" spans="1:35" ht="15.75" thickBot="1" x14ac:dyDescent="0.3">
      <c r="A6" s="13"/>
      <c r="B6" s="14" t="s">
        <v>1</v>
      </c>
      <c r="C6" s="15">
        <f>D6/32</f>
        <v>3.1875</v>
      </c>
      <c r="D6" s="16">
        <f t="shared" si="0"/>
        <v>102</v>
      </c>
      <c r="E6" s="17">
        <v>3</v>
      </c>
      <c r="F6" s="18">
        <v>10</v>
      </c>
      <c r="G6" s="18">
        <v>2</v>
      </c>
      <c r="H6" s="18">
        <v>1</v>
      </c>
      <c r="I6" s="18">
        <v>3</v>
      </c>
      <c r="J6" s="18">
        <v>1</v>
      </c>
      <c r="K6" s="18">
        <v>7</v>
      </c>
      <c r="L6" s="18">
        <v>2</v>
      </c>
      <c r="M6" s="18">
        <v>1</v>
      </c>
      <c r="N6" s="18">
        <v>5</v>
      </c>
      <c r="O6" s="18">
        <v>8</v>
      </c>
      <c r="P6" s="18">
        <v>2</v>
      </c>
      <c r="Q6" s="18">
        <v>4</v>
      </c>
      <c r="R6" s="18">
        <v>5</v>
      </c>
      <c r="S6" s="18">
        <v>6</v>
      </c>
      <c r="T6" s="22">
        <v>2</v>
      </c>
      <c r="U6" s="19">
        <v>6</v>
      </c>
      <c r="V6" s="18">
        <v>1</v>
      </c>
      <c r="W6" s="18">
        <v>2</v>
      </c>
      <c r="X6" s="18">
        <v>5</v>
      </c>
      <c r="Y6" s="19">
        <v>3</v>
      </c>
      <c r="Z6" s="18">
        <v>4</v>
      </c>
      <c r="AA6" s="18">
        <v>6</v>
      </c>
      <c r="AB6" s="18">
        <v>1</v>
      </c>
      <c r="AC6" s="18">
        <v>0</v>
      </c>
      <c r="AD6" s="18">
        <v>2</v>
      </c>
      <c r="AE6" s="18">
        <v>1</v>
      </c>
      <c r="AF6" s="18">
        <v>1</v>
      </c>
      <c r="AG6" s="18">
        <v>2</v>
      </c>
      <c r="AH6" s="18">
        <v>2</v>
      </c>
      <c r="AI6" s="18">
        <v>4</v>
      </c>
    </row>
    <row r="7" spans="1:35" ht="15.75" thickBot="1" x14ac:dyDescent="0.3">
      <c r="A7" s="13"/>
      <c r="B7" s="14" t="s">
        <v>3</v>
      </c>
      <c r="C7" s="15">
        <f>D7/31</f>
        <v>2.6774193548387095</v>
      </c>
      <c r="D7" s="16">
        <f t="shared" si="0"/>
        <v>83</v>
      </c>
      <c r="E7" s="17">
        <v>1</v>
      </c>
      <c r="F7" s="18">
        <v>3</v>
      </c>
      <c r="G7" s="18">
        <v>3</v>
      </c>
      <c r="H7" s="18">
        <v>1</v>
      </c>
      <c r="I7" s="18">
        <v>4</v>
      </c>
      <c r="J7" s="18">
        <v>1</v>
      </c>
      <c r="K7" s="18">
        <v>3</v>
      </c>
      <c r="L7" s="18">
        <v>2</v>
      </c>
      <c r="M7" s="18">
        <v>3</v>
      </c>
      <c r="N7" s="18" t="s">
        <v>22</v>
      </c>
      <c r="O7" s="18">
        <v>0</v>
      </c>
      <c r="P7" s="18">
        <v>2</v>
      </c>
      <c r="Q7" s="18">
        <v>1</v>
      </c>
      <c r="R7" s="18">
        <v>2</v>
      </c>
      <c r="S7" s="18">
        <v>4</v>
      </c>
      <c r="T7" s="22">
        <v>4</v>
      </c>
      <c r="U7" s="19">
        <v>3</v>
      </c>
      <c r="V7" s="18">
        <v>3</v>
      </c>
      <c r="W7" s="18">
        <v>1</v>
      </c>
      <c r="X7" s="18">
        <v>6</v>
      </c>
      <c r="Y7" s="19">
        <v>4</v>
      </c>
      <c r="Z7" s="18">
        <v>3</v>
      </c>
      <c r="AA7" s="18">
        <v>3</v>
      </c>
      <c r="AB7" s="18">
        <v>5</v>
      </c>
      <c r="AC7" s="18">
        <v>2</v>
      </c>
      <c r="AD7" s="18">
        <v>4</v>
      </c>
      <c r="AE7" s="18">
        <v>1</v>
      </c>
      <c r="AF7" s="18">
        <v>5</v>
      </c>
      <c r="AG7" s="18">
        <v>3</v>
      </c>
      <c r="AH7" s="18">
        <v>1</v>
      </c>
      <c r="AI7" s="18">
        <v>5</v>
      </c>
    </row>
    <row r="8" spans="1:35" ht="15.75" hidden="1" thickBot="1" x14ac:dyDescent="0.3">
      <c r="A8" s="13"/>
      <c r="B8" s="14" t="s">
        <v>38</v>
      </c>
      <c r="C8" s="15"/>
      <c r="D8" s="16">
        <f t="shared" si="0"/>
        <v>1</v>
      </c>
      <c r="E8" s="17" t="s">
        <v>22</v>
      </c>
      <c r="F8" s="18" t="s">
        <v>22</v>
      </c>
      <c r="G8" s="18" t="s">
        <v>22</v>
      </c>
      <c r="H8" s="18" t="s">
        <v>22</v>
      </c>
      <c r="I8" s="18" t="s">
        <v>22</v>
      </c>
      <c r="J8" s="18">
        <v>0</v>
      </c>
      <c r="K8" s="18" t="s">
        <v>22</v>
      </c>
      <c r="L8" s="18">
        <v>0</v>
      </c>
      <c r="M8" s="18">
        <v>0</v>
      </c>
      <c r="N8" s="18" t="s">
        <v>22</v>
      </c>
      <c r="O8" s="18">
        <v>0</v>
      </c>
      <c r="P8" s="18" t="s">
        <v>22</v>
      </c>
      <c r="Q8" s="18" t="s">
        <v>22</v>
      </c>
      <c r="R8" s="18" t="s">
        <v>22</v>
      </c>
      <c r="S8" s="18" t="s">
        <v>22</v>
      </c>
      <c r="T8" s="22" t="s">
        <v>22</v>
      </c>
      <c r="U8" s="19">
        <v>0</v>
      </c>
      <c r="V8" s="18">
        <v>0</v>
      </c>
      <c r="W8" s="18">
        <v>0</v>
      </c>
      <c r="X8" s="18">
        <v>1</v>
      </c>
      <c r="Y8" s="19" t="s">
        <v>22</v>
      </c>
      <c r="Z8" s="18" t="s">
        <v>22</v>
      </c>
      <c r="AA8" s="18" t="s">
        <v>22</v>
      </c>
      <c r="AB8" s="18" t="s">
        <v>22</v>
      </c>
      <c r="AC8" s="18" t="s">
        <v>22</v>
      </c>
      <c r="AD8" s="18" t="s">
        <v>22</v>
      </c>
      <c r="AE8" s="18" t="s">
        <v>22</v>
      </c>
      <c r="AF8" s="18" t="s">
        <v>22</v>
      </c>
      <c r="AG8" s="18" t="s">
        <v>22</v>
      </c>
      <c r="AH8" s="18" t="s">
        <v>22</v>
      </c>
      <c r="AI8" s="18" t="s">
        <v>22</v>
      </c>
    </row>
    <row r="9" spans="1:35" ht="15.75" thickBot="1" x14ac:dyDescent="0.3">
      <c r="A9" s="13"/>
      <c r="B9" s="14" t="s">
        <v>11</v>
      </c>
      <c r="C9" s="15">
        <f>D9/30</f>
        <v>0.53333333333333333</v>
      </c>
      <c r="D9" s="16">
        <f t="shared" si="0"/>
        <v>16</v>
      </c>
      <c r="E9" s="17">
        <v>0</v>
      </c>
      <c r="F9" s="18">
        <v>0</v>
      </c>
      <c r="G9" s="18">
        <v>0</v>
      </c>
      <c r="H9" s="18">
        <v>1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22">
        <v>0</v>
      </c>
      <c r="U9" s="19">
        <v>2</v>
      </c>
      <c r="V9" s="18">
        <v>0</v>
      </c>
      <c r="W9" s="18">
        <v>0</v>
      </c>
      <c r="X9" s="18">
        <v>2</v>
      </c>
      <c r="Y9" s="19">
        <v>1</v>
      </c>
      <c r="Z9" s="18">
        <v>0</v>
      </c>
      <c r="AA9" s="18">
        <v>0</v>
      </c>
      <c r="AB9" s="18">
        <v>0</v>
      </c>
      <c r="AC9" s="18">
        <v>0</v>
      </c>
      <c r="AD9" s="18">
        <v>1</v>
      </c>
      <c r="AE9" s="18">
        <v>3</v>
      </c>
      <c r="AF9" s="18">
        <v>1</v>
      </c>
      <c r="AG9" s="18">
        <v>3</v>
      </c>
      <c r="AH9" s="18">
        <v>0</v>
      </c>
      <c r="AI9" s="18">
        <v>1</v>
      </c>
    </row>
    <row r="10" spans="1:35" ht="15.75" hidden="1" thickBot="1" x14ac:dyDescent="0.3">
      <c r="A10" s="13"/>
      <c r="B10" s="14" t="s">
        <v>8</v>
      </c>
      <c r="C10" s="15">
        <f>D10/9</f>
        <v>1</v>
      </c>
      <c r="D10" s="16">
        <f t="shared" si="0"/>
        <v>9</v>
      </c>
      <c r="E10" s="17" t="s">
        <v>22</v>
      </c>
      <c r="F10" s="18" t="s">
        <v>22</v>
      </c>
      <c r="G10" s="18" t="s">
        <v>22</v>
      </c>
      <c r="H10" s="18" t="s">
        <v>22</v>
      </c>
      <c r="I10" s="18" t="s">
        <v>22</v>
      </c>
      <c r="J10" s="18" t="s">
        <v>22</v>
      </c>
      <c r="K10" s="18" t="s">
        <v>22</v>
      </c>
      <c r="L10" s="18" t="s">
        <v>22</v>
      </c>
      <c r="M10" s="18" t="s">
        <v>22</v>
      </c>
      <c r="N10" s="18" t="s">
        <v>22</v>
      </c>
      <c r="O10" s="18" t="s">
        <v>22</v>
      </c>
      <c r="P10" s="18" t="s">
        <v>22</v>
      </c>
      <c r="Q10" s="18" t="s">
        <v>22</v>
      </c>
      <c r="R10" s="18">
        <v>0</v>
      </c>
      <c r="S10" s="18">
        <v>0</v>
      </c>
      <c r="T10" s="22">
        <v>2</v>
      </c>
      <c r="U10" s="19" t="s">
        <v>22</v>
      </c>
      <c r="V10" s="18" t="s">
        <v>22</v>
      </c>
      <c r="W10" s="18" t="s">
        <v>22</v>
      </c>
      <c r="X10" s="18" t="s">
        <v>22</v>
      </c>
      <c r="Y10" s="19">
        <v>0</v>
      </c>
      <c r="Z10" s="18">
        <v>0</v>
      </c>
      <c r="AA10" s="18">
        <v>0</v>
      </c>
      <c r="AB10" s="18">
        <v>3</v>
      </c>
      <c r="AC10" s="18" t="s">
        <v>22</v>
      </c>
      <c r="AD10" s="18" t="s">
        <v>22</v>
      </c>
      <c r="AE10" s="18" t="s">
        <v>22</v>
      </c>
      <c r="AF10" s="18" t="s">
        <v>22</v>
      </c>
      <c r="AG10" s="18" t="s">
        <v>22</v>
      </c>
      <c r="AH10" s="18" t="s">
        <v>22</v>
      </c>
      <c r="AI10" s="18">
        <v>4</v>
      </c>
    </row>
    <row r="11" spans="1:35" ht="15.75" thickBot="1" x14ac:dyDescent="0.3">
      <c r="A11" s="13"/>
      <c r="B11" s="14" t="s">
        <v>4</v>
      </c>
      <c r="C11" s="15">
        <f>D11/30</f>
        <v>1.6</v>
      </c>
      <c r="D11" s="16">
        <f t="shared" si="0"/>
        <v>48</v>
      </c>
      <c r="E11" s="17">
        <v>1</v>
      </c>
      <c r="F11" s="18">
        <v>2</v>
      </c>
      <c r="G11" s="18">
        <v>2</v>
      </c>
      <c r="H11" s="18">
        <v>4</v>
      </c>
      <c r="I11" s="18">
        <v>2</v>
      </c>
      <c r="J11" s="18">
        <v>0</v>
      </c>
      <c r="K11" s="18">
        <v>2</v>
      </c>
      <c r="L11" s="18">
        <v>1</v>
      </c>
      <c r="M11" s="18">
        <v>1</v>
      </c>
      <c r="N11" s="18">
        <v>1</v>
      </c>
      <c r="O11" s="18">
        <v>4</v>
      </c>
      <c r="P11" s="18">
        <v>4</v>
      </c>
      <c r="Q11" s="18">
        <v>1</v>
      </c>
      <c r="R11" s="18">
        <v>2</v>
      </c>
      <c r="S11" s="18">
        <v>0</v>
      </c>
      <c r="T11" s="22">
        <v>0</v>
      </c>
      <c r="U11" s="19">
        <v>2</v>
      </c>
      <c r="V11" s="18">
        <v>1</v>
      </c>
      <c r="W11" s="18">
        <v>3</v>
      </c>
      <c r="X11" s="18">
        <v>3</v>
      </c>
      <c r="Y11" s="19">
        <v>1</v>
      </c>
      <c r="Z11" s="18">
        <v>2</v>
      </c>
      <c r="AA11" s="18">
        <v>0</v>
      </c>
      <c r="AB11" s="18">
        <v>1</v>
      </c>
      <c r="AC11" s="18">
        <v>1</v>
      </c>
      <c r="AD11" s="18">
        <v>0</v>
      </c>
      <c r="AE11" s="18">
        <v>2</v>
      </c>
      <c r="AF11" s="18">
        <v>1</v>
      </c>
      <c r="AG11" s="18">
        <v>3</v>
      </c>
      <c r="AH11" s="18" t="s">
        <v>22</v>
      </c>
      <c r="AI11" s="18">
        <v>1</v>
      </c>
    </row>
    <row r="12" spans="1:35" ht="15.75" thickBot="1" x14ac:dyDescent="0.3">
      <c r="A12" s="13"/>
      <c r="B12" s="14" t="s">
        <v>5</v>
      </c>
      <c r="C12" s="15">
        <f>D12/32</f>
        <v>2.75</v>
      </c>
      <c r="D12" s="16">
        <f t="shared" si="0"/>
        <v>88</v>
      </c>
      <c r="E12" s="17">
        <v>2</v>
      </c>
      <c r="F12" s="18">
        <v>2</v>
      </c>
      <c r="G12" s="18">
        <v>3</v>
      </c>
      <c r="H12" s="18">
        <v>4</v>
      </c>
      <c r="I12" s="18">
        <v>5</v>
      </c>
      <c r="J12" s="18">
        <v>3</v>
      </c>
      <c r="K12" s="18">
        <v>4</v>
      </c>
      <c r="L12" s="18">
        <v>3</v>
      </c>
      <c r="M12" s="18">
        <v>2</v>
      </c>
      <c r="N12" s="18">
        <v>2</v>
      </c>
      <c r="O12" s="18">
        <v>6</v>
      </c>
      <c r="P12" s="18">
        <v>3</v>
      </c>
      <c r="Q12" s="18">
        <v>3</v>
      </c>
      <c r="R12" s="18">
        <v>1</v>
      </c>
      <c r="S12" s="18">
        <v>4</v>
      </c>
      <c r="T12" s="22">
        <v>2</v>
      </c>
      <c r="U12" s="19">
        <v>1</v>
      </c>
      <c r="V12" s="18">
        <v>4</v>
      </c>
      <c r="W12" s="18">
        <v>3</v>
      </c>
      <c r="X12" s="18">
        <v>3</v>
      </c>
      <c r="Y12" s="19">
        <v>2</v>
      </c>
      <c r="Z12" s="18">
        <v>0</v>
      </c>
      <c r="AA12" s="18">
        <v>3</v>
      </c>
      <c r="AB12" s="18">
        <v>1</v>
      </c>
      <c r="AC12" s="18">
        <v>5</v>
      </c>
      <c r="AD12" s="18">
        <v>4</v>
      </c>
      <c r="AE12" s="18">
        <v>2</v>
      </c>
      <c r="AF12" s="18">
        <v>4</v>
      </c>
      <c r="AG12" s="18">
        <v>3</v>
      </c>
      <c r="AH12" s="18">
        <v>0</v>
      </c>
      <c r="AI12" s="18">
        <v>4</v>
      </c>
    </row>
    <row r="13" spans="1:35" ht="15.75" thickBot="1" x14ac:dyDescent="0.3">
      <c r="A13" s="13"/>
      <c r="B13" s="14" t="s">
        <v>6</v>
      </c>
      <c r="C13" s="15">
        <f>D13/32</f>
        <v>0.65625</v>
      </c>
      <c r="D13" s="16">
        <f t="shared" si="0"/>
        <v>21</v>
      </c>
      <c r="E13" s="17">
        <v>0</v>
      </c>
      <c r="F13" s="18">
        <v>0</v>
      </c>
      <c r="G13" s="18">
        <v>2</v>
      </c>
      <c r="H13" s="18">
        <v>0</v>
      </c>
      <c r="I13" s="18">
        <v>1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>
        <v>1</v>
      </c>
      <c r="P13" s="18">
        <v>0</v>
      </c>
      <c r="Q13" s="18">
        <v>0</v>
      </c>
      <c r="R13" s="18">
        <v>1</v>
      </c>
      <c r="S13" s="18">
        <v>3</v>
      </c>
      <c r="T13" s="22" t="s">
        <v>22</v>
      </c>
      <c r="U13" s="19">
        <v>1</v>
      </c>
      <c r="V13" s="18">
        <v>1</v>
      </c>
      <c r="W13" s="18">
        <v>1</v>
      </c>
      <c r="X13" s="18">
        <v>2</v>
      </c>
      <c r="Y13" s="19">
        <v>1</v>
      </c>
      <c r="Z13" s="18">
        <v>1</v>
      </c>
      <c r="AA13" s="18">
        <v>0</v>
      </c>
      <c r="AB13" s="18">
        <v>3</v>
      </c>
      <c r="AC13" s="18">
        <v>0</v>
      </c>
      <c r="AD13" s="18">
        <v>0</v>
      </c>
      <c r="AE13" s="18">
        <v>0</v>
      </c>
      <c r="AF13" s="18">
        <v>1</v>
      </c>
      <c r="AG13" s="18">
        <v>0</v>
      </c>
      <c r="AH13" s="18">
        <v>0</v>
      </c>
      <c r="AI13" s="18">
        <v>1</v>
      </c>
    </row>
    <row r="14" spans="1:35" ht="15.75" thickBot="1" x14ac:dyDescent="0.3">
      <c r="A14" s="49"/>
      <c r="B14" s="50" t="s">
        <v>7</v>
      </c>
      <c r="C14" s="51">
        <f>D14/32</f>
        <v>0.5625</v>
      </c>
      <c r="D14" s="16">
        <f t="shared" si="0"/>
        <v>18</v>
      </c>
      <c r="E14" s="46">
        <v>0</v>
      </c>
      <c r="F14" s="47">
        <v>0</v>
      </c>
      <c r="G14" s="47">
        <v>0</v>
      </c>
      <c r="H14" s="47">
        <v>1</v>
      </c>
      <c r="I14" s="47">
        <v>0</v>
      </c>
      <c r="J14" s="47">
        <v>0</v>
      </c>
      <c r="K14" s="47">
        <v>0</v>
      </c>
      <c r="L14" s="47">
        <v>1</v>
      </c>
      <c r="M14" s="47">
        <v>1</v>
      </c>
      <c r="N14" s="47">
        <v>0</v>
      </c>
      <c r="O14" s="47">
        <v>1</v>
      </c>
      <c r="P14" s="47">
        <v>1</v>
      </c>
      <c r="Q14" s="47">
        <v>1</v>
      </c>
      <c r="R14" s="47">
        <v>0</v>
      </c>
      <c r="S14" s="47">
        <v>1</v>
      </c>
      <c r="T14" s="48">
        <v>1</v>
      </c>
      <c r="U14" s="19">
        <v>0</v>
      </c>
      <c r="V14" s="18">
        <v>0</v>
      </c>
      <c r="W14" s="18">
        <v>0</v>
      </c>
      <c r="X14" s="18">
        <v>2</v>
      </c>
      <c r="Y14" s="19">
        <v>0</v>
      </c>
      <c r="Z14" s="18">
        <v>0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0</v>
      </c>
      <c r="AI14" s="18">
        <v>1</v>
      </c>
    </row>
  </sheetData>
  <mergeCells count="1">
    <mergeCell ref="E2:T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workbookViewId="0">
      <selection activeCell="D11" sqref="D11"/>
    </sheetView>
  </sheetViews>
  <sheetFormatPr defaultRowHeight="15" x14ac:dyDescent="0.25"/>
  <cols>
    <col min="1" max="1" width="3.5703125" style="25" customWidth="1"/>
    <col min="2" max="2" width="18" style="21" customWidth="1"/>
    <col min="3" max="3" width="5.85546875" style="21" customWidth="1"/>
    <col min="4" max="4" width="6.85546875" style="21" customWidth="1"/>
    <col min="5" max="36" width="5.7109375" style="21" customWidth="1"/>
    <col min="37" max="16384" width="9.140625" style="21"/>
  </cols>
  <sheetData>
    <row r="1" spans="1:36" ht="105.75" customHeight="1" x14ac:dyDescent="0.25">
      <c r="B1" s="18" t="s">
        <v>47</v>
      </c>
      <c r="C1" s="26" t="s">
        <v>21</v>
      </c>
      <c r="D1" s="27" t="s">
        <v>12</v>
      </c>
      <c r="E1" s="28" t="s">
        <v>13</v>
      </c>
      <c r="F1" s="29" t="s">
        <v>14</v>
      </c>
      <c r="G1" s="29" t="s">
        <v>15</v>
      </c>
      <c r="H1" s="29" t="s">
        <v>16</v>
      </c>
      <c r="I1" s="29" t="s">
        <v>19</v>
      </c>
      <c r="J1" s="29" t="s">
        <v>18</v>
      </c>
      <c r="K1" s="29" t="s">
        <v>39</v>
      </c>
      <c r="L1" s="30" t="s">
        <v>17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19</v>
      </c>
      <c r="R1" s="29" t="s">
        <v>18</v>
      </c>
      <c r="S1" s="29" t="s">
        <v>39</v>
      </c>
      <c r="T1" s="30" t="s">
        <v>17</v>
      </c>
      <c r="U1" s="31" t="s">
        <v>37</v>
      </c>
      <c r="V1" s="32" t="s">
        <v>36</v>
      </c>
      <c r="W1" s="32" t="s">
        <v>35</v>
      </c>
      <c r="X1" s="32" t="s">
        <v>10</v>
      </c>
      <c r="Y1" s="31" t="s">
        <v>34</v>
      </c>
      <c r="Z1" s="32" t="s">
        <v>33</v>
      </c>
      <c r="AA1" s="32" t="s">
        <v>32</v>
      </c>
      <c r="AB1" s="32" t="s">
        <v>31</v>
      </c>
      <c r="AC1" s="32" t="s">
        <v>30</v>
      </c>
      <c r="AD1" s="32" t="s">
        <v>29</v>
      </c>
      <c r="AE1" s="32" t="s">
        <v>28</v>
      </c>
      <c r="AF1" s="32" t="s">
        <v>27</v>
      </c>
      <c r="AG1" s="32" t="s">
        <v>26</v>
      </c>
      <c r="AH1" s="32" t="s">
        <v>25</v>
      </c>
      <c r="AI1" s="32" t="s">
        <v>24</v>
      </c>
      <c r="AJ1" s="32" t="s">
        <v>23</v>
      </c>
    </row>
    <row r="2" spans="1:36" ht="15.75" thickBot="1" x14ac:dyDescent="0.3"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34"/>
      <c r="V2" s="34"/>
      <c r="W2" s="34"/>
      <c r="X2" s="34"/>
    </row>
    <row r="3" spans="1:36" ht="15.75" thickBot="1" x14ac:dyDescent="0.3">
      <c r="A3" s="69"/>
      <c r="B3" s="70" t="s">
        <v>0</v>
      </c>
      <c r="C3" s="42"/>
      <c r="D3" s="16">
        <f t="shared" ref="D3:D14" si="0">SUM(E3:AJ3)</f>
        <v>6</v>
      </c>
      <c r="E3" s="17">
        <v>1</v>
      </c>
      <c r="F3" s="18">
        <v>1</v>
      </c>
      <c r="G3" s="18">
        <v>0</v>
      </c>
      <c r="H3" s="18">
        <v>0</v>
      </c>
      <c r="I3" s="18" t="s">
        <v>22</v>
      </c>
      <c r="J3" s="18" t="s">
        <v>22</v>
      </c>
      <c r="K3" s="18">
        <v>0</v>
      </c>
      <c r="L3" s="18" t="s">
        <v>22</v>
      </c>
      <c r="M3" s="18" t="s">
        <v>22</v>
      </c>
      <c r="N3" s="18" t="s">
        <v>22</v>
      </c>
      <c r="O3" s="18" t="s">
        <v>22</v>
      </c>
      <c r="P3" s="18" t="s">
        <v>22</v>
      </c>
      <c r="Q3" s="18">
        <v>0</v>
      </c>
      <c r="R3" s="18" t="s">
        <v>22</v>
      </c>
      <c r="S3" s="18" t="s">
        <v>22</v>
      </c>
      <c r="T3" s="22" t="s">
        <v>22</v>
      </c>
      <c r="U3" s="19" t="s">
        <v>22</v>
      </c>
      <c r="V3" s="18" t="s">
        <v>22</v>
      </c>
      <c r="W3" s="18">
        <v>0</v>
      </c>
      <c r="X3" s="18">
        <v>0</v>
      </c>
      <c r="Y3" s="19" t="s">
        <v>22</v>
      </c>
      <c r="Z3" s="18" t="s">
        <v>22</v>
      </c>
      <c r="AA3" s="18" t="s">
        <v>22</v>
      </c>
      <c r="AB3" s="18" t="s">
        <v>22</v>
      </c>
      <c r="AC3" s="18">
        <v>0</v>
      </c>
      <c r="AD3" s="18" t="s">
        <v>22</v>
      </c>
      <c r="AE3" s="18" t="s">
        <v>22</v>
      </c>
      <c r="AF3" s="18">
        <v>3</v>
      </c>
      <c r="AG3" s="18">
        <v>0</v>
      </c>
      <c r="AH3" s="18">
        <v>0</v>
      </c>
      <c r="AI3" s="18">
        <v>0</v>
      </c>
      <c r="AJ3" s="18">
        <v>1</v>
      </c>
    </row>
    <row r="4" spans="1:36" ht="15.75" hidden="1" thickBot="1" x14ac:dyDescent="0.3">
      <c r="A4" s="13"/>
      <c r="B4" s="14" t="s">
        <v>2</v>
      </c>
      <c r="C4" s="15">
        <f>D4/16</f>
        <v>1.4375</v>
      </c>
      <c r="D4" s="16">
        <f t="shared" si="0"/>
        <v>23</v>
      </c>
      <c r="E4" s="17" t="s">
        <v>22</v>
      </c>
      <c r="F4" s="18" t="s">
        <v>22</v>
      </c>
      <c r="G4" s="18" t="s">
        <v>22</v>
      </c>
      <c r="H4" s="18" t="s">
        <v>22</v>
      </c>
      <c r="I4" s="18" t="s">
        <v>22</v>
      </c>
      <c r="J4" s="18" t="s">
        <v>22</v>
      </c>
      <c r="K4" s="18" t="s">
        <v>22</v>
      </c>
      <c r="L4" s="18" t="s">
        <v>22</v>
      </c>
      <c r="M4" s="18" t="s">
        <v>22</v>
      </c>
      <c r="N4" s="18" t="s">
        <v>22</v>
      </c>
      <c r="O4" s="18" t="s">
        <v>22</v>
      </c>
      <c r="P4" s="18" t="s">
        <v>22</v>
      </c>
      <c r="Q4" s="18">
        <v>1</v>
      </c>
      <c r="R4" s="18">
        <v>1</v>
      </c>
      <c r="S4" s="18">
        <v>4</v>
      </c>
      <c r="T4" s="22">
        <v>0</v>
      </c>
      <c r="U4" s="19" t="s">
        <v>22</v>
      </c>
      <c r="V4" s="18" t="s">
        <v>22</v>
      </c>
      <c r="W4" s="18" t="s">
        <v>22</v>
      </c>
      <c r="X4" s="18" t="s">
        <v>22</v>
      </c>
      <c r="Y4" s="19">
        <v>0</v>
      </c>
      <c r="Z4" s="18">
        <v>0</v>
      </c>
      <c r="AA4" s="18">
        <v>0</v>
      </c>
      <c r="AB4" s="18">
        <v>6</v>
      </c>
      <c r="AC4" s="18">
        <v>0</v>
      </c>
      <c r="AD4" s="18">
        <v>2</v>
      </c>
      <c r="AE4" s="18">
        <v>2</v>
      </c>
      <c r="AF4" s="18">
        <v>2</v>
      </c>
      <c r="AG4" s="18">
        <v>1</v>
      </c>
      <c r="AH4" s="18">
        <v>1</v>
      </c>
      <c r="AI4" s="18">
        <v>2</v>
      </c>
      <c r="AJ4" s="18">
        <v>1</v>
      </c>
    </row>
    <row r="5" spans="1:36" ht="15.75" hidden="1" thickBot="1" x14ac:dyDescent="0.3">
      <c r="A5" s="13"/>
      <c r="B5" s="14" t="s">
        <v>9</v>
      </c>
      <c r="C5" s="15"/>
      <c r="D5" s="16">
        <f t="shared" si="0"/>
        <v>2</v>
      </c>
      <c r="E5" s="17" t="s">
        <v>22</v>
      </c>
      <c r="F5" s="18" t="s">
        <v>22</v>
      </c>
      <c r="G5" s="18" t="s">
        <v>22</v>
      </c>
      <c r="H5" s="18" t="s">
        <v>22</v>
      </c>
      <c r="I5" s="18" t="s">
        <v>22</v>
      </c>
      <c r="J5" s="18">
        <v>0</v>
      </c>
      <c r="K5" s="18" t="s">
        <v>22</v>
      </c>
      <c r="L5" s="18" t="s">
        <v>22</v>
      </c>
      <c r="M5" s="18" t="s">
        <v>22</v>
      </c>
      <c r="N5" s="18">
        <v>1</v>
      </c>
      <c r="O5" s="18">
        <v>0</v>
      </c>
      <c r="P5" s="18" t="s">
        <v>22</v>
      </c>
      <c r="Q5" s="18" t="s">
        <v>22</v>
      </c>
      <c r="R5" s="18" t="s">
        <v>22</v>
      </c>
      <c r="S5" s="18" t="s">
        <v>22</v>
      </c>
      <c r="T5" s="22" t="s">
        <v>22</v>
      </c>
      <c r="U5" s="19" t="s">
        <v>22</v>
      </c>
      <c r="V5" s="18">
        <v>0</v>
      </c>
      <c r="W5" s="18">
        <v>0</v>
      </c>
      <c r="X5" s="18">
        <v>1</v>
      </c>
      <c r="Y5" s="19">
        <v>0</v>
      </c>
      <c r="Z5" s="18" t="s">
        <v>22</v>
      </c>
      <c r="AA5" s="18">
        <v>0</v>
      </c>
      <c r="AB5" s="18" t="s">
        <v>22</v>
      </c>
      <c r="AC5" s="18" t="s">
        <v>22</v>
      </c>
      <c r="AD5" s="18" t="s">
        <v>22</v>
      </c>
      <c r="AE5" s="18" t="s">
        <v>22</v>
      </c>
      <c r="AF5" s="18" t="s">
        <v>22</v>
      </c>
      <c r="AG5" s="18" t="s">
        <v>22</v>
      </c>
      <c r="AH5" s="18" t="s">
        <v>22</v>
      </c>
      <c r="AI5" s="18" t="s">
        <v>22</v>
      </c>
      <c r="AJ5" s="18" t="s">
        <v>22</v>
      </c>
    </row>
    <row r="6" spans="1:36" ht="15.75" thickBot="1" x14ac:dyDescent="0.3">
      <c r="A6" s="13"/>
      <c r="B6" s="14" t="s">
        <v>1</v>
      </c>
      <c r="C6" s="15">
        <f>D6/32</f>
        <v>1.6875</v>
      </c>
      <c r="D6" s="16">
        <f t="shared" si="0"/>
        <v>54</v>
      </c>
      <c r="E6" s="17">
        <v>3</v>
      </c>
      <c r="F6" s="18">
        <v>5</v>
      </c>
      <c r="G6" s="18">
        <v>3</v>
      </c>
      <c r="H6" s="18">
        <v>1</v>
      </c>
      <c r="I6" s="18">
        <v>5</v>
      </c>
      <c r="J6" s="18">
        <v>1</v>
      </c>
      <c r="K6" s="18">
        <v>5</v>
      </c>
      <c r="L6" s="18">
        <v>2</v>
      </c>
      <c r="M6" s="18">
        <v>1</v>
      </c>
      <c r="N6" s="18">
        <v>0</v>
      </c>
      <c r="O6" s="18">
        <v>1</v>
      </c>
      <c r="P6" s="18">
        <v>2</v>
      </c>
      <c r="Q6" s="18">
        <v>0</v>
      </c>
      <c r="R6" s="18">
        <v>2</v>
      </c>
      <c r="S6" s="18">
        <v>2</v>
      </c>
      <c r="T6" s="22">
        <v>2</v>
      </c>
      <c r="U6" s="19">
        <v>2</v>
      </c>
      <c r="V6" s="18">
        <v>0</v>
      </c>
      <c r="W6" s="18">
        <v>0</v>
      </c>
      <c r="X6" s="18">
        <v>2</v>
      </c>
      <c r="Y6" s="19">
        <v>3</v>
      </c>
      <c r="Z6" s="18">
        <v>0</v>
      </c>
      <c r="AA6" s="18">
        <v>0</v>
      </c>
      <c r="AB6" s="18">
        <v>0</v>
      </c>
      <c r="AC6" s="18">
        <v>0</v>
      </c>
      <c r="AD6" s="18">
        <v>1</v>
      </c>
      <c r="AE6" s="18">
        <v>2</v>
      </c>
      <c r="AF6" s="18">
        <v>1</v>
      </c>
      <c r="AG6" s="18">
        <v>3</v>
      </c>
      <c r="AH6" s="18">
        <v>1</v>
      </c>
      <c r="AI6" s="18">
        <v>4</v>
      </c>
      <c r="AJ6" s="18">
        <v>0</v>
      </c>
    </row>
    <row r="7" spans="1:36" ht="15.75" thickBot="1" x14ac:dyDescent="0.3">
      <c r="A7" s="13"/>
      <c r="B7" s="14" t="s">
        <v>3</v>
      </c>
      <c r="C7" s="15">
        <f>D7/31</f>
        <v>3.161290322580645</v>
      </c>
      <c r="D7" s="16">
        <f t="shared" si="0"/>
        <v>98</v>
      </c>
      <c r="E7" s="17">
        <v>1</v>
      </c>
      <c r="F7" s="18">
        <v>3</v>
      </c>
      <c r="G7" s="18">
        <v>8</v>
      </c>
      <c r="H7" s="18">
        <v>3</v>
      </c>
      <c r="I7" s="18">
        <v>7</v>
      </c>
      <c r="J7" s="18">
        <v>3</v>
      </c>
      <c r="K7" s="18">
        <v>6</v>
      </c>
      <c r="L7" s="18">
        <v>2</v>
      </c>
      <c r="M7" s="18">
        <v>5</v>
      </c>
      <c r="N7" s="18" t="s">
        <v>22</v>
      </c>
      <c r="O7" s="18">
        <v>3</v>
      </c>
      <c r="P7" s="18">
        <v>2</v>
      </c>
      <c r="Q7" s="18">
        <v>0</v>
      </c>
      <c r="R7" s="18">
        <v>1</v>
      </c>
      <c r="S7" s="18">
        <v>3</v>
      </c>
      <c r="T7" s="22">
        <v>3</v>
      </c>
      <c r="U7" s="19">
        <v>1</v>
      </c>
      <c r="V7" s="18">
        <v>2</v>
      </c>
      <c r="W7" s="18">
        <v>3</v>
      </c>
      <c r="X7" s="18">
        <v>3</v>
      </c>
      <c r="Y7" s="19">
        <v>3</v>
      </c>
      <c r="Z7" s="18">
        <v>7</v>
      </c>
      <c r="AA7" s="18">
        <v>2</v>
      </c>
      <c r="AB7" s="18">
        <v>3</v>
      </c>
      <c r="AC7" s="18">
        <v>6</v>
      </c>
      <c r="AD7" s="18">
        <v>3</v>
      </c>
      <c r="AE7" s="18">
        <v>2</v>
      </c>
      <c r="AF7" s="18">
        <v>5</v>
      </c>
      <c r="AG7" s="18">
        <v>3</v>
      </c>
      <c r="AH7" s="18">
        <v>1</v>
      </c>
      <c r="AI7" s="18">
        <v>1</v>
      </c>
      <c r="AJ7" s="18">
        <v>3</v>
      </c>
    </row>
    <row r="8" spans="1:36" ht="15.75" hidden="1" thickBot="1" x14ac:dyDescent="0.3">
      <c r="A8" s="13"/>
      <c r="B8" s="14" t="s">
        <v>38</v>
      </c>
      <c r="C8" s="15"/>
      <c r="D8" s="16">
        <f t="shared" si="0"/>
        <v>4</v>
      </c>
      <c r="E8" s="17" t="s">
        <v>22</v>
      </c>
      <c r="F8" s="18" t="s">
        <v>22</v>
      </c>
      <c r="G8" s="18" t="s">
        <v>22</v>
      </c>
      <c r="H8" s="18" t="s">
        <v>22</v>
      </c>
      <c r="I8" s="18" t="s">
        <v>22</v>
      </c>
      <c r="J8" s="18">
        <v>1</v>
      </c>
      <c r="K8" s="18" t="s">
        <v>22</v>
      </c>
      <c r="L8" s="18" t="s">
        <v>22</v>
      </c>
      <c r="M8" s="18" t="s">
        <v>22</v>
      </c>
      <c r="N8" s="18" t="s">
        <v>22</v>
      </c>
      <c r="O8" s="18">
        <v>0</v>
      </c>
      <c r="P8" s="18" t="s">
        <v>22</v>
      </c>
      <c r="Q8" s="18" t="s">
        <v>22</v>
      </c>
      <c r="R8" s="18" t="s">
        <v>22</v>
      </c>
      <c r="S8" s="18" t="s">
        <v>22</v>
      </c>
      <c r="T8" s="22" t="s">
        <v>22</v>
      </c>
      <c r="U8" s="19">
        <v>0</v>
      </c>
      <c r="V8" s="18">
        <v>1</v>
      </c>
      <c r="W8" s="18">
        <v>0</v>
      </c>
      <c r="X8" s="18">
        <v>2</v>
      </c>
      <c r="Y8" s="19" t="s">
        <v>22</v>
      </c>
      <c r="Z8" s="18" t="s">
        <v>22</v>
      </c>
      <c r="AA8" s="18" t="s">
        <v>22</v>
      </c>
      <c r="AB8" s="18" t="s">
        <v>22</v>
      </c>
      <c r="AC8" s="18" t="s">
        <v>22</v>
      </c>
      <c r="AD8" s="18" t="s">
        <v>22</v>
      </c>
      <c r="AE8" s="18" t="s">
        <v>22</v>
      </c>
      <c r="AF8" s="18" t="s">
        <v>22</v>
      </c>
      <c r="AG8" s="18" t="s">
        <v>22</v>
      </c>
      <c r="AH8" s="18" t="s">
        <v>22</v>
      </c>
      <c r="AI8" s="18" t="s">
        <v>22</v>
      </c>
      <c r="AJ8" s="18" t="s">
        <v>22</v>
      </c>
    </row>
    <row r="9" spans="1:36" ht="15.75" thickBot="1" x14ac:dyDescent="0.3">
      <c r="A9" s="13"/>
      <c r="B9" s="14" t="s">
        <v>11</v>
      </c>
      <c r="C9" s="15">
        <f>D9/30</f>
        <v>0.83333333333333337</v>
      </c>
      <c r="D9" s="16">
        <f t="shared" si="0"/>
        <v>25</v>
      </c>
      <c r="E9" s="17">
        <v>1</v>
      </c>
      <c r="F9" s="18">
        <v>1</v>
      </c>
      <c r="G9" s="18">
        <v>1</v>
      </c>
      <c r="H9" s="18">
        <v>2</v>
      </c>
      <c r="I9" s="18">
        <v>2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 t="s">
        <v>22</v>
      </c>
      <c r="Q9" s="18">
        <v>0</v>
      </c>
      <c r="R9" s="18" t="s">
        <v>22</v>
      </c>
      <c r="S9" s="18" t="s">
        <v>22</v>
      </c>
      <c r="T9" s="22">
        <v>0</v>
      </c>
      <c r="U9" s="19">
        <v>0</v>
      </c>
      <c r="V9" s="18">
        <v>1</v>
      </c>
      <c r="W9" s="18">
        <v>0</v>
      </c>
      <c r="X9" s="18">
        <v>4</v>
      </c>
      <c r="Y9" s="19">
        <v>0</v>
      </c>
      <c r="Z9" s="18">
        <v>0</v>
      </c>
      <c r="AA9" s="18">
        <v>3</v>
      </c>
      <c r="AB9" s="18">
        <v>0</v>
      </c>
      <c r="AC9" s="18">
        <v>0</v>
      </c>
      <c r="AD9" s="18">
        <v>1</v>
      </c>
      <c r="AE9" s="18">
        <v>1</v>
      </c>
      <c r="AF9" s="18">
        <v>1</v>
      </c>
      <c r="AG9" s="18">
        <v>1</v>
      </c>
      <c r="AH9" s="18">
        <v>0</v>
      </c>
      <c r="AI9" s="18">
        <v>0</v>
      </c>
      <c r="AJ9" s="18">
        <v>4</v>
      </c>
    </row>
    <row r="10" spans="1:36" ht="15.75" hidden="1" customHeight="1" thickBot="1" x14ac:dyDescent="0.3">
      <c r="A10" s="13"/>
      <c r="B10" s="14" t="s">
        <v>8</v>
      </c>
      <c r="C10" s="15"/>
      <c r="D10" s="16">
        <f t="shared" si="0"/>
        <v>2</v>
      </c>
      <c r="E10" s="17" t="s">
        <v>22</v>
      </c>
      <c r="F10" s="18" t="s">
        <v>22</v>
      </c>
      <c r="G10" s="18" t="s">
        <v>22</v>
      </c>
      <c r="H10" s="18" t="s">
        <v>22</v>
      </c>
      <c r="I10" s="18" t="s">
        <v>22</v>
      </c>
      <c r="J10" s="18" t="s">
        <v>22</v>
      </c>
      <c r="K10" s="18" t="s">
        <v>22</v>
      </c>
      <c r="L10" s="18" t="s">
        <v>22</v>
      </c>
      <c r="M10" s="18" t="s">
        <v>22</v>
      </c>
      <c r="N10" s="18" t="s">
        <v>22</v>
      </c>
      <c r="O10" s="18" t="s">
        <v>22</v>
      </c>
      <c r="P10" s="18" t="s">
        <v>22</v>
      </c>
      <c r="Q10" s="18" t="s">
        <v>22</v>
      </c>
      <c r="R10" s="18">
        <v>0</v>
      </c>
      <c r="S10" s="18">
        <v>0</v>
      </c>
      <c r="T10" s="22">
        <v>1</v>
      </c>
      <c r="U10" s="19" t="s">
        <v>22</v>
      </c>
      <c r="V10" s="18" t="s">
        <v>22</v>
      </c>
      <c r="W10" s="18" t="s">
        <v>22</v>
      </c>
      <c r="X10" s="18" t="s">
        <v>22</v>
      </c>
      <c r="Y10" s="19">
        <v>0</v>
      </c>
      <c r="Z10" s="18">
        <v>1</v>
      </c>
      <c r="AA10" s="18">
        <v>0</v>
      </c>
      <c r="AB10" s="18">
        <v>0</v>
      </c>
      <c r="AC10" s="18" t="s">
        <v>22</v>
      </c>
      <c r="AD10" s="18" t="s">
        <v>22</v>
      </c>
      <c r="AE10" s="18" t="s">
        <v>22</v>
      </c>
      <c r="AF10" s="18" t="s">
        <v>22</v>
      </c>
      <c r="AG10" s="18" t="s">
        <v>22</v>
      </c>
      <c r="AH10" s="18" t="s">
        <v>22</v>
      </c>
      <c r="AI10" s="18" t="s">
        <v>22</v>
      </c>
      <c r="AJ10" s="18">
        <v>0</v>
      </c>
    </row>
    <row r="11" spans="1:36" ht="15.75" thickBot="1" x14ac:dyDescent="0.3">
      <c r="A11" s="13"/>
      <c r="B11" s="14" t="s">
        <v>4</v>
      </c>
      <c r="C11" s="15">
        <f>D11/30</f>
        <v>1.0666666666666667</v>
      </c>
      <c r="D11" s="16">
        <f>SUM(E11:AJ11)</f>
        <v>32</v>
      </c>
      <c r="E11" s="17">
        <v>0</v>
      </c>
      <c r="F11" s="18">
        <v>3</v>
      </c>
      <c r="G11" s="18">
        <v>1</v>
      </c>
      <c r="H11" s="18">
        <v>1</v>
      </c>
      <c r="I11" s="18">
        <v>1</v>
      </c>
      <c r="J11" s="18">
        <v>0</v>
      </c>
      <c r="K11" s="18">
        <v>1</v>
      </c>
      <c r="L11" s="18">
        <v>0</v>
      </c>
      <c r="M11" s="18">
        <v>0</v>
      </c>
      <c r="N11" s="18">
        <v>1</v>
      </c>
      <c r="O11" s="18">
        <v>3</v>
      </c>
      <c r="P11" s="18">
        <v>3</v>
      </c>
      <c r="Q11" s="18">
        <v>1</v>
      </c>
      <c r="R11" s="18">
        <v>0</v>
      </c>
      <c r="S11" s="18">
        <v>1</v>
      </c>
      <c r="T11" s="22">
        <v>0</v>
      </c>
      <c r="U11" s="19">
        <v>3</v>
      </c>
      <c r="V11" s="18">
        <v>1</v>
      </c>
      <c r="W11" s="18">
        <v>1</v>
      </c>
      <c r="X11" s="18">
        <v>2</v>
      </c>
      <c r="Y11" s="19">
        <v>0</v>
      </c>
      <c r="Z11" s="18">
        <v>1</v>
      </c>
      <c r="AA11" s="18">
        <v>0</v>
      </c>
      <c r="AB11" s="18">
        <v>1</v>
      </c>
      <c r="AC11" s="18">
        <v>0</v>
      </c>
      <c r="AD11" s="18">
        <v>0</v>
      </c>
      <c r="AE11" s="18">
        <v>2</v>
      </c>
      <c r="AF11" s="18">
        <v>0</v>
      </c>
      <c r="AG11" s="18">
        <v>1</v>
      </c>
      <c r="AH11" s="18" t="s">
        <v>22</v>
      </c>
      <c r="AI11" s="18">
        <v>4</v>
      </c>
      <c r="AJ11" s="18">
        <v>0</v>
      </c>
    </row>
    <row r="12" spans="1:36" ht="15.75" thickBot="1" x14ac:dyDescent="0.3">
      <c r="A12" s="13"/>
      <c r="B12" s="14" t="s">
        <v>5</v>
      </c>
      <c r="C12" s="15">
        <f>D12/32</f>
        <v>3.53125</v>
      </c>
      <c r="D12" s="16">
        <f t="shared" si="0"/>
        <v>113</v>
      </c>
      <c r="E12" s="17">
        <v>1</v>
      </c>
      <c r="F12" s="18">
        <v>6</v>
      </c>
      <c r="G12" s="18">
        <v>4</v>
      </c>
      <c r="H12" s="18">
        <v>6</v>
      </c>
      <c r="I12" s="18">
        <v>3</v>
      </c>
      <c r="J12" s="18">
        <v>0</v>
      </c>
      <c r="K12" s="18">
        <v>5</v>
      </c>
      <c r="L12" s="18">
        <v>3</v>
      </c>
      <c r="M12" s="18">
        <v>3</v>
      </c>
      <c r="N12" s="18">
        <v>2</v>
      </c>
      <c r="O12" s="18">
        <v>6</v>
      </c>
      <c r="P12" s="18">
        <v>4</v>
      </c>
      <c r="Q12" s="18">
        <v>3</v>
      </c>
      <c r="R12" s="18">
        <v>4</v>
      </c>
      <c r="S12" s="18">
        <v>9</v>
      </c>
      <c r="T12" s="22">
        <v>4</v>
      </c>
      <c r="U12" s="19">
        <v>1</v>
      </c>
      <c r="V12" s="18">
        <v>2</v>
      </c>
      <c r="W12" s="18">
        <v>4</v>
      </c>
      <c r="X12" s="18">
        <v>3</v>
      </c>
      <c r="Y12" s="19">
        <v>6</v>
      </c>
      <c r="Z12" s="18">
        <v>1</v>
      </c>
      <c r="AA12" s="18">
        <v>3</v>
      </c>
      <c r="AB12" s="18">
        <v>7</v>
      </c>
      <c r="AC12" s="18">
        <v>6</v>
      </c>
      <c r="AD12" s="18">
        <v>1</v>
      </c>
      <c r="AE12" s="18">
        <v>3</v>
      </c>
      <c r="AF12" s="18">
        <v>6</v>
      </c>
      <c r="AG12" s="18">
        <v>1</v>
      </c>
      <c r="AH12" s="18">
        <v>2</v>
      </c>
      <c r="AI12" s="18">
        <v>2</v>
      </c>
      <c r="AJ12" s="18">
        <v>2</v>
      </c>
    </row>
    <row r="13" spans="1:36" ht="15.75" thickBot="1" x14ac:dyDescent="0.3">
      <c r="A13" s="13"/>
      <c r="B13" s="14" t="s">
        <v>6</v>
      </c>
      <c r="C13" s="15">
        <f>D13/32</f>
        <v>0.9375</v>
      </c>
      <c r="D13" s="16">
        <f t="shared" si="0"/>
        <v>30</v>
      </c>
      <c r="E13" s="17">
        <v>0</v>
      </c>
      <c r="F13" s="18">
        <v>1</v>
      </c>
      <c r="G13" s="18">
        <v>0</v>
      </c>
      <c r="H13" s="18">
        <v>2</v>
      </c>
      <c r="I13" s="18">
        <v>0</v>
      </c>
      <c r="J13" s="18">
        <v>2</v>
      </c>
      <c r="K13" s="18">
        <v>0</v>
      </c>
      <c r="L13" s="18">
        <v>1</v>
      </c>
      <c r="M13" s="18">
        <v>2</v>
      </c>
      <c r="N13" s="18">
        <v>1</v>
      </c>
      <c r="O13" s="18">
        <v>1</v>
      </c>
      <c r="P13" s="18">
        <v>0</v>
      </c>
      <c r="Q13" s="18">
        <v>0</v>
      </c>
      <c r="R13" s="18">
        <v>1</v>
      </c>
      <c r="S13" s="18">
        <v>3</v>
      </c>
      <c r="T13" s="22" t="s">
        <v>22</v>
      </c>
      <c r="U13" s="19">
        <v>1</v>
      </c>
      <c r="V13" s="18">
        <v>1</v>
      </c>
      <c r="W13" s="18">
        <v>0</v>
      </c>
      <c r="X13" s="18">
        <v>0</v>
      </c>
      <c r="Y13" s="19">
        <v>0</v>
      </c>
      <c r="Z13" s="18">
        <v>1</v>
      </c>
      <c r="AA13" s="18">
        <v>2</v>
      </c>
      <c r="AB13" s="18">
        <v>2</v>
      </c>
      <c r="AC13" s="18">
        <v>6</v>
      </c>
      <c r="AD13" s="18">
        <v>0</v>
      </c>
      <c r="AE13" s="18">
        <v>0</v>
      </c>
      <c r="AF13" s="18">
        <v>0</v>
      </c>
      <c r="AG13" s="18">
        <v>1</v>
      </c>
      <c r="AH13" s="18">
        <v>1</v>
      </c>
      <c r="AI13" s="18">
        <v>0</v>
      </c>
      <c r="AJ13" s="18">
        <v>1</v>
      </c>
    </row>
    <row r="14" spans="1:36" ht="15.75" thickBot="1" x14ac:dyDescent="0.3">
      <c r="A14" s="49"/>
      <c r="B14" s="50" t="s">
        <v>7</v>
      </c>
      <c r="C14" s="51">
        <f>D14/32</f>
        <v>0.5</v>
      </c>
      <c r="D14" s="16">
        <f t="shared" si="0"/>
        <v>16</v>
      </c>
      <c r="E14" s="46">
        <v>0</v>
      </c>
      <c r="F14" s="47">
        <v>0</v>
      </c>
      <c r="G14" s="47">
        <v>1</v>
      </c>
      <c r="H14" s="47">
        <v>1</v>
      </c>
      <c r="I14" s="47">
        <v>1</v>
      </c>
      <c r="J14" s="47">
        <v>3</v>
      </c>
      <c r="K14" s="47">
        <v>2</v>
      </c>
      <c r="L14" s="47">
        <v>1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8">
        <v>1</v>
      </c>
      <c r="U14" s="19">
        <v>0</v>
      </c>
      <c r="V14" s="18">
        <v>1</v>
      </c>
      <c r="W14" s="18">
        <v>0</v>
      </c>
      <c r="X14" s="18">
        <v>0</v>
      </c>
      <c r="Y14" s="19">
        <v>0</v>
      </c>
      <c r="Z14" s="18">
        <v>0</v>
      </c>
      <c r="AA14" s="18">
        <v>1</v>
      </c>
      <c r="AB14" s="18">
        <v>0</v>
      </c>
      <c r="AC14" s="18">
        <v>0</v>
      </c>
      <c r="AD14" s="18">
        <v>0</v>
      </c>
      <c r="AE14" s="18">
        <v>0</v>
      </c>
      <c r="AF14" s="18">
        <v>2</v>
      </c>
      <c r="AG14" s="18">
        <v>1</v>
      </c>
      <c r="AH14" s="18">
        <v>0</v>
      </c>
      <c r="AI14" s="18">
        <v>0</v>
      </c>
      <c r="AJ14" s="18">
        <v>1</v>
      </c>
    </row>
  </sheetData>
  <mergeCells count="1">
    <mergeCell ref="E2:T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opLeftCell="A4" workbookViewId="0">
      <selection activeCell="C9" sqref="C9:C10"/>
    </sheetView>
  </sheetViews>
  <sheetFormatPr defaultRowHeight="15" x14ac:dyDescent="0.25"/>
  <cols>
    <col min="1" max="1" width="3.5703125" style="25" customWidth="1"/>
    <col min="2" max="2" width="21" style="21" customWidth="1"/>
    <col min="3" max="3" width="5.140625" style="35" customWidth="1"/>
    <col min="4" max="4" width="7.42578125" style="21" customWidth="1"/>
    <col min="5" max="5" width="6.85546875" style="21" customWidth="1"/>
    <col min="6" max="36" width="5.7109375" style="21" customWidth="1"/>
    <col min="37" max="16384" width="9.140625" style="21"/>
  </cols>
  <sheetData>
    <row r="1" spans="1:36" ht="123" customHeight="1" x14ac:dyDescent="0.25">
      <c r="B1" s="73" t="s">
        <v>48</v>
      </c>
      <c r="C1" s="73" t="s">
        <v>42</v>
      </c>
      <c r="D1" s="73" t="s">
        <v>49</v>
      </c>
      <c r="E1" s="27" t="s">
        <v>12</v>
      </c>
      <c r="F1" s="28" t="s">
        <v>13</v>
      </c>
      <c r="G1" s="29" t="s">
        <v>14</v>
      </c>
      <c r="H1" s="29" t="s">
        <v>15</v>
      </c>
      <c r="I1" s="29" t="s">
        <v>16</v>
      </c>
      <c r="J1" s="29" t="s">
        <v>19</v>
      </c>
      <c r="K1" s="29" t="s">
        <v>18</v>
      </c>
      <c r="L1" s="29" t="s">
        <v>39</v>
      </c>
      <c r="M1" s="30" t="s">
        <v>17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19</v>
      </c>
      <c r="S1" s="29" t="s">
        <v>18</v>
      </c>
      <c r="T1" s="29" t="s">
        <v>39</v>
      </c>
      <c r="U1" s="30" t="s">
        <v>17</v>
      </c>
      <c r="V1" s="31" t="s">
        <v>37</v>
      </c>
      <c r="W1" s="32" t="s">
        <v>36</v>
      </c>
      <c r="X1" s="32" t="s">
        <v>35</v>
      </c>
      <c r="Y1" s="32" t="s">
        <v>10</v>
      </c>
      <c r="Z1" s="31" t="s">
        <v>34</v>
      </c>
      <c r="AA1" s="32" t="s">
        <v>33</v>
      </c>
      <c r="AB1" s="32" t="s">
        <v>32</v>
      </c>
      <c r="AC1" s="32" t="s">
        <v>31</v>
      </c>
      <c r="AD1" s="32" t="s">
        <v>30</v>
      </c>
      <c r="AE1" s="32" t="s">
        <v>29</v>
      </c>
      <c r="AF1" s="32" t="s">
        <v>28</v>
      </c>
      <c r="AG1" s="32" t="s">
        <v>27</v>
      </c>
      <c r="AH1" s="32" t="s">
        <v>26</v>
      </c>
      <c r="AI1" s="32" t="s">
        <v>25</v>
      </c>
      <c r="AJ1" s="32" t="s">
        <v>52</v>
      </c>
    </row>
    <row r="2" spans="1:36" ht="15.75" thickBot="1" x14ac:dyDescent="0.3">
      <c r="F2" s="137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9"/>
      <c r="V2" s="34"/>
      <c r="W2" s="34"/>
      <c r="X2" s="34"/>
      <c r="Y2" s="34"/>
    </row>
    <row r="3" spans="1:36" ht="15.75" thickBot="1" x14ac:dyDescent="0.3">
      <c r="A3" s="163"/>
      <c r="B3" s="70" t="s">
        <v>0</v>
      </c>
      <c r="C3" s="123">
        <f>D3/21</f>
        <v>1</v>
      </c>
      <c r="D3" s="123">
        <f>E3+E4</f>
        <v>21</v>
      </c>
      <c r="E3" s="16">
        <f t="shared" ref="E3:E26" si="0">SUM(F3:AJ3)</f>
        <v>13</v>
      </c>
      <c r="F3" s="74">
        <v>0</v>
      </c>
      <c r="G3" s="18">
        <v>3</v>
      </c>
      <c r="H3" s="18">
        <v>2</v>
      </c>
      <c r="I3" s="18">
        <v>0</v>
      </c>
      <c r="J3" s="18">
        <v>0</v>
      </c>
      <c r="K3" s="18" t="s">
        <v>22</v>
      </c>
      <c r="L3" s="18">
        <v>1</v>
      </c>
      <c r="M3" s="18">
        <v>1</v>
      </c>
      <c r="N3" s="18" t="s">
        <v>22</v>
      </c>
      <c r="O3" s="18" t="s">
        <v>22</v>
      </c>
      <c r="P3" s="18" t="s">
        <v>22</v>
      </c>
      <c r="Q3" s="18" t="s">
        <v>22</v>
      </c>
      <c r="R3" s="18">
        <v>0</v>
      </c>
      <c r="S3" s="18" t="s">
        <v>22</v>
      </c>
      <c r="T3" s="18" t="s">
        <v>22</v>
      </c>
      <c r="U3" s="22" t="s">
        <v>22</v>
      </c>
      <c r="V3" s="19" t="s">
        <v>22</v>
      </c>
      <c r="W3" s="18" t="s">
        <v>22</v>
      </c>
      <c r="X3" s="18">
        <v>0</v>
      </c>
      <c r="Y3" s="18">
        <v>3</v>
      </c>
      <c r="Z3" s="19" t="s">
        <v>22</v>
      </c>
      <c r="AA3" s="18" t="s">
        <v>22</v>
      </c>
      <c r="AB3" s="18" t="s">
        <v>22</v>
      </c>
      <c r="AC3" s="18" t="s">
        <v>22</v>
      </c>
      <c r="AD3" s="18">
        <v>0</v>
      </c>
      <c r="AE3" s="18" t="s">
        <v>22</v>
      </c>
      <c r="AF3" s="18" t="s">
        <v>22</v>
      </c>
      <c r="AG3" s="18">
        <v>1</v>
      </c>
      <c r="AH3" s="18">
        <v>1</v>
      </c>
      <c r="AI3" s="18">
        <v>0</v>
      </c>
      <c r="AJ3" s="18">
        <v>1</v>
      </c>
    </row>
    <row r="4" spans="1:36" ht="15.75" thickBot="1" x14ac:dyDescent="0.3">
      <c r="A4" s="164"/>
      <c r="B4" s="70" t="s">
        <v>0</v>
      </c>
      <c r="C4" s="117"/>
      <c r="D4" s="117"/>
      <c r="E4" s="16">
        <f t="shared" si="0"/>
        <v>8</v>
      </c>
      <c r="F4" s="74">
        <v>0</v>
      </c>
      <c r="G4" s="18">
        <v>0</v>
      </c>
      <c r="H4" s="18">
        <v>0</v>
      </c>
      <c r="I4" s="18">
        <v>1</v>
      </c>
      <c r="J4" s="18">
        <v>0</v>
      </c>
      <c r="K4" s="18" t="s">
        <v>22</v>
      </c>
      <c r="L4" s="18">
        <v>0</v>
      </c>
      <c r="M4" s="18">
        <v>4</v>
      </c>
      <c r="N4" s="18" t="s">
        <v>22</v>
      </c>
      <c r="O4" s="18" t="s">
        <v>22</v>
      </c>
      <c r="P4" s="18" t="s">
        <v>22</v>
      </c>
      <c r="Q4" s="18" t="s">
        <v>22</v>
      </c>
      <c r="R4" s="18">
        <v>0</v>
      </c>
      <c r="S4" s="18" t="s">
        <v>22</v>
      </c>
      <c r="T4" s="18" t="s">
        <v>22</v>
      </c>
      <c r="U4" s="22" t="s">
        <v>22</v>
      </c>
      <c r="V4" s="19" t="s">
        <v>22</v>
      </c>
      <c r="W4" s="18" t="s">
        <v>22</v>
      </c>
      <c r="X4" s="18">
        <v>0</v>
      </c>
      <c r="Y4" s="18">
        <v>0</v>
      </c>
      <c r="Z4" s="19" t="s">
        <v>22</v>
      </c>
      <c r="AA4" s="18" t="s">
        <v>22</v>
      </c>
      <c r="AB4" s="18" t="s">
        <v>22</v>
      </c>
      <c r="AC4" s="18" t="s">
        <v>22</v>
      </c>
      <c r="AD4" s="18">
        <v>0</v>
      </c>
      <c r="AE4" s="18" t="s">
        <v>22</v>
      </c>
      <c r="AF4" s="18" t="s">
        <v>22</v>
      </c>
      <c r="AG4" s="18">
        <v>1</v>
      </c>
      <c r="AH4" s="18">
        <v>0</v>
      </c>
      <c r="AI4" s="18">
        <v>1</v>
      </c>
      <c r="AJ4" s="18">
        <v>1</v>
      </c>
    </row>
    <row r="5" spans="1:36" ht="15.75" hidden="1" thickBot="1" x14ac:dyDescent="0.3">
      <c r="A5" s="13"/>
      <c r="B5" s="14" t="s">
        <v>2</v>
      </c>
      <c r="C5" s="123">
        <f>D5/16</f>
        <v>6.75</v>
      </c>
      <c r="D5" s="123">
        <f>E5+E6</f>
        <v>108</v>
      </c>
      <c r="E5" s="16">
        <f t="shared" si="0"/>
        <v>58</v>
      </c>
      <c r="F5" s="17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8" t="s">
        <v>22</v>
      </c>
      <c r="N5" s="18" t="s">
        <v>22</v>
      </c>
      <c r="O5" s="18" t="s">
        <v>22</v>
      </c>
      <c r="P5" s="18" t="s">
        <v>22</v>
      </c>
      <c r="Q5" s="18" t="s">
        <v>22</v>
      </c>
      <c r="R5" s="18">
        <v>4</v>
      </c>
      <c r="S5" s="18">
        <v>3</v>
      </c>
      <c r="T5" s="18">
        <v>4</v>
      </c>
      <c r="U5" s="22">
        <v>2</v>
      </c>
      <c r="V5" s="19" t="s">
        <v>22</v>
      </c>
      <c r="W5" s="18" t="s">
        <v>22</v>
      </c>
      <c r="X5" s="18" t="s">
        <v>22</v>
      </c>
      <c r="Y5" s="18" t="s">
        <v>22</v>
      </c>
      <c r="Z5" s="19">
        <v>1</v>
      </c>
      <c r="AA5" s="18">
        <v>4</v>
      </c>
      <c r="AB5" s="18">
        <v>3</v>
      </c>
      <c r="AC5" s="18">
        <v>4</v>
      </c>
      <c r="AD5" s="18">
        <v>3</v>
      </c>
      <c r="AE5" s="18">
        <v>4</v>
      </c>
      <c r="AF5" s="18">
        <v>3</v>
      </c>
      <c r="AG5" s="18">
        <v>5</v>
      </c>
      <c r="AH5" s="18">
        <v>3</v>
      </c>
      <c r="AI5" s="18">
        <v>5</v>
      </c>
      <c r="AJ5" s="18">
        <v>10</v>
      </c>
    </row>
    <row r="6" spans="1:36" ht="15.75" hidden="1" thickBot="1" x14ac:dyDescent="0.3">
      <c r="A6" s="13"/>
      <c r="B6" s="14" t="s">
        <v>2</v>
      </c>
      <c r="C6" s="117"/>
      <c r="D6" s="117"/>
      <c r="E6" s="16">
        <f t="shared" si="0"/>
        <v>50</v>
      </c>
      <c r="F6" s="17" t="s">
        <v>22</v>
      </c>
      <c r="G6" s="18" t="s">
        <v>22</v>
      </c>
      <c r="H6" s="18" t="s">
        <v>22</v>
      </c>
      <c r="I6" s="18" t="s">
        <v>22</v>
      </c>
      <c r="J6" s="18" t="s">
        <v>22</v>
      </c>
      <c r="K6" s="18" t="s">
        <v>22</v>
      </c>
      <c r="L6" s="18" t="s">
        <v>22</v>
      </c>
      <c r="M6" s="18" t="s">
        <v>22</v>
      </c>
      <c r="N6" s="18" t="s">
        <v>22</v>
      </c>
      <c r="O6" s="18" t="s">
        <v>22</v>
      </c>
      <c r="P6" s="18" t="s">
        <v>22</v>
      </c>
      <c r="Q6" s="18" t="s">
        <v>22</v>
      </c>
      <c r="R6" s="18">
        <v>4</v>
      </c>
      <c r="S6" s="18">
        <v>2</v>
      </c>
      <c r="T6" s="18">
        <v>2</v>
      </c>
      <c r="U6" s="22">
        <v>2</v>
      </c>
      <c r="V6" s="19" t="s">
        <v>22</v>
      </c>
      <c r="W6" s="18" t="s">
        <v>22</v>
      </c>
      <c r="X6" s="18" t="s">
        <v>22</v>
      </c>
      <c r="Y6" s="18" t="s">
        <v>22</v>
      </c>
      <c r="Z6" s="19">
        <v>5</v>
      </c>
      <c r="AA6" s="18">
        <v>4</v>
      </c>
      <c r="AB6" s="18">
        <v>0</v>
      </c>
      <c r="AC6" s="18">
        <v>4</v>
      </c>
      <c r="AD6" s="18">
        <v>4</v>
      </c>
      <c r="AE6" s="18">
        <v>5</v>
      </c>
      <c r="AF6" s="18">
        <v>2</v>
      </c>
      <c r="AG6" s="18">
        <v>3</v>
      </c>
      <c r="AH6" s="18">
        <v>2</v>
      </c>
      <c r="AI6" s="18">
        <v>3</v>
      </c>
      <c r="AJ6" s="18">
        <v>8</v>
      </c>
    </row>
    <row r="7" spans="1:36" ht="15.75" hidden="1" thickBot="1" x14ac:dyDescent="0.3">
      <c r="A7" s="13"/>
      <c r="B7" s="14" t="s">
        <v>9</v>
      </c>
      <c r="C7" s="123">
        <f>D7/9</f>
        <v>0.66666666666666663</v>
      </c>
      <c r="D7" s="123">
        <f>E7+E8</f>
        <v>6</v>
      </c>
      <c r="E7" s="16">
        <f t="shared" si="0"/>
        <v>4</v>
      </c>
      <c r="F7" s="17" t="s">
        <v>22</v>
      </c>
      <c r="G7" s="18" t="s">
        <v>22</v>
      </c>
      <c r="H7" s="18" t="s">
        <v>22</v>
      </c>
      <c r="I7" s="18" t="s">
        <v>22</v>
      </c>
      <c r="J7" s="18" t="s">
        <v>22</v>
      </c>
      <c r="K7" s="18">
        <v>1</v>
      </c>
      <c r="L7" s="18" t="s">
        <v>22</v>
      </c>
      <c r="M7" s="18">
        <v>0</v>
      </c>
      <c r="N7" s="18">
        <v>0</v>
      </c>
      <c r="O7" s="18">
        <v>0</v>
      </c>
      <c r="P7" s="18">
        <v>1</v>
      </c>
      <c r="Q7" s="18" t="s">
        <v>22</v>
      </c>
      <c r="R7" s="18" t="s">
        <v>22</v>
      </c>
      <c r="S7" s="18" t="s">
        <v>22</v>
      </c>
      <c r="T7" s="18" t="s">
        <v>22</v>
      </c>
      <c r="U7" s="22" t="s">
        <v>22</v>
      </c>
      <c r="V7" s="19" t="s">
        <v>22</v>
      </c>
      <c r="W7" s="18">
        <v>1</v>
      </c>
      <c r="X7" s="18">
        <v>0</v>
      </c>
      <c r="Y7" s="18">
        <v>0</v>
      </c>
      <c r="Z7" s="19">
        <v>0</v>
      </c>
      <c r="AA7" s="18" t="s">
        <v>22</v>
      </c>
      <c r="AB7" s="18">
        <v>1</v>
      </c>
      <c r="AC7" s="18" t="s">
        <v>22</v>
      </c>
      <c r="AD7" s="18" t="s">
        <v>22</v>
      </c>
      <c r="AE7" s="18" t="s">
        <v>22</v>
      </c>
      <c r="AF7" s="18" t="s">
        <v>22</v>
      </c>
      <c r="AG7" s="18" t="s">
        <v>22</v>
      </c>
      <c r="AH7" s="18" t="s">
        <v>22</v>
      </c>
      <c r="AI7" s="18" t="s">
        <v>22</v>
      </c>
      <c r="AJ7" s="18" t="s">
        <v>22</v>
      </c>
    </row>
    <row r="8" spans="1:36" ht="15.75" hidden="1" thickBot="1" x14ac:dyDescent="0.3">
      <c r="A8" s="13"/>
      <c r="B8" s="14" t="s">
        <v>9</v>
      </c>
      <c r="C8" s="117"/>
      <c r="D8" s="117"/>
      <c r="E8" s="16">
        <f t="shared" si="0"/>
        <v>2</v>
      </c>
      <c r="F8" s="17" t="s">
        <v>22</v>
      </c>
      <c r="G8" s="18" t="s">
        <v>22</v>
      </c>
      <c r="H8" s="18" t="s">
        <v>22</v>
      </c>
      <c r="I8" s="18" t="s">
        <v>22</v>
      </c>
      <c r="J8" s="18" t="s">
        <v>22</v>
      </c>
      <c r="K8" s="18">
        <v>0</v>
      </c>
      <c r="L8" s="18" t="s">
        <v>22</v>
      </c>
      <c r="M8" s="18">
        <v>0</v>
      </c>
      <c r="N8" s="18">
        <v>0</v>
      </c>
      <c r="O8" s="18">
        <v>0</v>
      </c>
      <c r="P8" s="18">
        <v>1</v>
      </c>
      <c r="Q8" s="18" t="s">
        <v>22</v>
      </c>
      <c r="R8" s="18" t="s">
        <v>22</v>
      </c>
      <c r="S8" s="18" t="s">
        <v>22</v>
      </c>
      <c r="T8" s="18" t="s">
        <v>22</v>
      </c>
      <c r="U8" s="22" t="s">
        <v>22</v>
      </c>
      <c r="V8" s="19" t="s">
        <v>22</v>
      </c>
      <c r="W8" s="18">
        <v>0</v>
      </c>
      <c r="X8" s="18">
        <v>0</v>
      </c>
      <c r="Y8" s="18">
        <v>0</v>
      </c>
      <c r="Z8" s="19">
        <v>0</v>
      </c>
      <c r="AA8" s="18" t="s">
        <v>22</v>
      </c>
      <c r="AB8" s="18">
        <v>1</v>
      </c>
      <c r="AC8" s="18" t="s">
        <v>22</v>
      </c>
      <c r="AD8" s="18" t="s">
        <v>22</v>
      </c>
      <c r="AE8" s="18" t="s">
        <v>22</v>
      </c>
      <c r="AF8" s="18" t="s">
        <v>22</v>
      </c>
      <c r="AG8" s="18" t="s">
        <v>22</v>
      </c>
      <c r="AH8" s="18" t="s">
        <v>22</v>
      </c>
      <c r="AI8" s="18" t="s">
        <v>22</v>
      </c>
      <c r="AJ8" s="18" t="s">
        <v>22</v>
      </c>
    </row>
    <row r="9" spans="1:36" ht="15.75" thickBot="1" x14ac:dyDescent="0.3">
      <c r="A9" s="163"/>
      <c r="B9" s="14" t="s">
        <v>1</v>
      </c>
      <c r="C9" s="116">
        <f>D9/28</f>
        <v>7</v>
      </c>
      <c r="D9" s="123">
        <f>E9+E10</f>
        <v>196</v>
      </c>
      <c r="E9" s="16">
        <f t="shared" si="0"/>
        <v>61</v>
      </c>
      <c r="F9" s="17">
        <v>2</v>
      </c>
      <c r="G9" s="18">
        <v>2</v>
      </c>
      <c r="H9" s="18">
        <v>5</v>
      </c>
      <c r="I9" s="18">
        <v>2</v>
      </c>
      <c r="J9" s="18">
        <v>2</v>
      </c>
      <c r="K9" s="18">
        <v>0</v>
      </c>
      <c r="L9" s="18">
        <v>1</v>
      </c>
      <c r="M9" s="18">
        <v>1</v>
      </c>
      <c r="N9" s="18">
        <v>5</v>
      </c>
      <c r="O9" s="18">
        <v>5</v>
      </c>
      <c r="P9" s="18">
        <v>2</v>
      </c>
      <c r="Q9" s="18">
        <v>1</v>
      </c>
      <c r="R9" s="18">
        <v>2</v>
      </c>
      <c r="S9" s="18">
        <v>3</v>
      </c>
      <c r="T9" s="18">
        <v>1</v>
      </c>
      <c r="U9" s="22">
        <v>4</v>
      </c>
      <c r="V9" s="19">
        <v>1</v>
      </c>
      <c r="W9" s="18">
        <v>2</v>
      </c>
      <c r="X9" s="18">
        <v>1</v>
      </c>
      <c r="Y9" s="18">
        <v>1</v>
      </c>
      <c r="Z9" s="19">
        <v>1</v>
      </c>
      <c r="AA9" s="18">
        <v>0</v>
      </c>
      <c r="AB9" s="18">
        <v>1</v>
      </c>
      <c r="AC9" s="18">
        <v>0</v>
      </c>
      <c r="AD9" s="18">
        <v>2</v>
      </c>
      <c r="AE9" s="18">
        <v>2</v>
      </c>
      <c r="AF9" s="18">
        <v>3</v>
      </c>
      <c r="AG9" s="18">
        <v>1</v>
      </c>
      <c r="AH9" s="18">
        <v>1</v>
      </c>
      <c r="AI9" s="18">
        <v>1</v>
      </c>
      <c r="AJ9" s="18">
        <v>6</v>
      </c>
    </row>
    <row r="10" spans="1:36" ht="15.75" thickBot="1" x14ac:dyDescent="0.3">
      <c r="A10" s="164"/>
      <c r="B10" s="14" t="s">
        <v>1</v>
      </c>
      <c r="C10" s="117"/>
      <c r="D10" s="117"/>
      <c r="E10" s="16">
        <f t="shared" si="0"/>
        <v>135</v>
      </c>
      <c r="F10" s="17">
        <v>5</v>
      </c>
      <c r="G10" s="18">
        <v>5</v>
      </c>
      <c r="H10" s="18">
        <v>0</v>
      </c>
      <c r="I10" s="18">
        <v>2</v>
      </c>
      <c r="J10" s="18">
        <v>7</v>
      </c>
      <c r="K10" s="18">
        <v>5</v>
      </c>
      <c r="L10" s="18">
        <v>3</v>
      </c>
      <c r="M10" s="18">
        <v>4</v>
      </c>
      <c r="N10" s="18">
        <v>4</v>
      </c>
      <c r="O10" s="18">
        <v>6</v>
      </c>
      <c r="P10" s="18">
        <v>6</v>
      </c>
      <c r="Q10" s="18">
        <v>3</v>
      </c>
      <c r="R10" s="18">
        <v>5</v>
      </c>
      <c r="S10" s="18">
        <v>3</v>
      </c>
      <c r="T10" s="18">
        <v>7</v>
      </c>
      <c r="U10" s="22">
        <v>7</v>
      </c>
      <c r="V10" s="19">
        <v>4</v>
      </c>
      <c r="W10" s="18">
        <v>3</v>
      </c>
      <c r="X10" s="18">
        <v>2</v>
      </c>
      <c r="Y10" s="18">
        <v>2</v>
      </c>
      <c r="Z10" s="19">
        <v>4</v>
      </c>
      <c r="AA10" s="18">
        <v>3</v>
      </c>
      <c r="AB10" s="18">
        <v>8</v>
      </c>
      <c r="AC10" s="18">
        <v>2</v>
      </c>
      <c r="AD10" s="18">
        <v>4</v>
      </c>
      <c r="AE10" s="18">
        <v>4</v>
      </c>
      <c r="AF10" s="18">
        <v>3</v>
      </c>
      <c r="AG10" s="18">
        <v>6</v>
      </c>
      <c r="AH10" s="18">
        <v>2</v>
      </c>
      <c r="AI10" s="18">
        <v>11</v>
      </c>
      <c r="AJ10" s="18">
        <v>5</v>
      </c>
    </row>
    <row r="11" spans="1:36" ht="15.75" thickBot="1" x14ac:dyDescent="0.3">
      <c r="A11" s="163"/>
      <c r="B11" s="14" t="s">
        <v>3</v>
      </c>
      <c r="C11" s="116">
        <f>D11/31</f>
        <v>5.032258064516129</v>
      </c>
      <c r="D11" s="123">
        <f>E11+E12</f>
        <v>156</v>
      </c>
      <c r="E11" s="16">
        <f t="shared" si="0"/>
        <v>75</v>
      </c>
      <c r="F11" s="17">
        <v>3</v>
      </c>
      <c r="G11" s="18">
        <v>3</v>
      </c>
      <c r="H11" s="18">
        <v>1</v>
      </c>
      <c r="I11" s="18">
        <v>3</v>
      </c>
      <c r="J11" s="18">
        <v>2</v>
      </c>
      <c r="K11" s="18">
        <v>0</v>
      </c>
      <c r="L11" s="18">
        <v>1</v>
      </c>
      <c r="M11" s="18">
        <v>2</v>
      </c>
      <c r="N11" s="18">
        <v>3</v>
      </c>
      <c r="O11" s="18" t="s">
        <v>22</v>
      </c>
      <c r="P11" s="18">
        <v>2</v>
      </c>
      <c r="Q11" s="18">
        <v>2</v>
      </c>
      <c r="R11" s="18">
        <v>8</v>
      </c>
      <c r="S11" s="18">
        <v>2</v>
      </c>
      <c r="T11" s="18">
        <v>1</v>
      </c>
      <c r="U11" s="22">
        <v>1</v>
      </c>
      <c r="V11" s="19">
        <v>3</v>
      </c>
      <c r="W11" s="18">
        <v>2</v>
      </c>
      <c r="X11" s="18">
        <v>3</v>
      </c>
      <c r="Y11" s="18">
        <v>3</v>
      </c>
      <c r="Z11" s="19">
        <v>3</v>
      </c>
      <c r="AA11" s="18">
        <v>3</v>
      </c>
      <c r="AB11" s="18">
        <v>2</v>
      </c>
      <c r="AC11" s="18">
        <v>2</v>
      </c>
      <c r="AD11" s="18">
        <v>4</v>
      </c>
      <c r="AE11" s="18">
        <v>3</v>
      </c>
      <c r="AF11" s="18">
        <v>2</v>
      </c>
      <c r="AG11" s="18">
        <v>1</v>
      </c>
      <c r="AH11" s="18">
        <v>2</v>
      </c>
      <c r="AI11" s="18">
        <v>3</v>
      </c>
      <c r="AJ11" s="18">
        <v>5</v>
      </c>
    </row>
    <row r="12" spans="1:36" ht="15.75" thickBot="1" x14ac:dyDescent="0.3">
      <c r="A12" s="164"/>
      <c r="B12" s="14" t="s">
        <v>3</v>
      </c>
      <c r="C12" s="117"/>
      <c r="D12" s="117"/>
      <c r="E12" s="16">
        <f t="shared" si="0"/>
        <v>81</v>
      </c>
      <c r="F12" s="17">
        <v>0</v>
      </c>
      <c r="G12" s="18">
        <v>4</v>
      </c>
      <c r="H12" s="18">
        <v>6</v>
      </c>
      <c r="I12" s="18">
        <v>1</v>
      </c>
      <c r="J12" s="18">
        <v>4</v>
      </c>
      <c r="K12" s="18">
        <v>5</v>
      </c>
      <c r="L12" s="18">
        <v>1</v>
      </c>
      <c r="M12" s="18">
        <v>3</v>
      </c>
      <c r="N12" s="18">
        <v>7</v>
      </c>
      <c r="O12" s="18" t="s">
        <v>22</v>
      </c>
      <c r="P12" s="18">
        <v>3</v>
      </c>
      <c r="Q12" s="18">
        <v>1</v>
      </c>
      <c r="R12" s="18">
        <v>0</v>
      </c>
      <c r="S12" s="18">
        <v>4</v>
      </c>
      <c r="T12" s="18">
        <v>0</v>
      </c>
      <c r="U12" s="22">
        <v>4</v>
      </c>
      <c r="V12" s="19">
        <v>1</v>
      </c>
      <c r="W12" s="18">
        <v>2</v>
      </c>
      <c r="X12" s="18">
        <v>5</v>
      </c>
      <c r="Y12" s="18">
        <v>1</v>
      </c>
      <c r="Z12" s="19">
        <v>4</v>
      </c>
      <c r="AA12" s="18">
        <v>0</v>
      </c>
      <c r="AB12" s="18">
        <v>2</v>
      </c>
      <c r="AC12" s="18">
        <v>2</v>
      </c>
      <c r="AD12" s="18">
        <v>1</v>
      </c>
      <c r="AE12" s="18">
        <v>8</v>
      </c>
      <c r="AF12" s="18">
        <v>3</v>
      </c>
      <c r="AG12" s="18">
        <v>0</v>
      </c>
      <c r="AH12" s="18">
        <v>4</v>
      </c>
      <c r="AI12" s="18">
        <v>3</v>
      </c>
      <c r="AJ12" s="18">
        <v>2</v>
      </c>
    </row>
    <row r="13" spans="1:36" ht="15.75" hidden="1" thickBot="1" x14ac:dyDescent="0.3">
      <c r="A13" s="13"/>
      <c r="B13" s="14" t="s">
        <v>38</v>
      </c>
      <c r="C13" s="116"/>
      <c r="D13" s="123">
        <f>E13+E14</f>
        <v>11</v>
      </c>
      <c r="E13" s="16">
        <f t="shared" si="0"/>
        <v>5</v>
      </c>
      <c r="F13" s="17" t="s">
        <v>22</v>
      </c>
      <c r="G13" s="18" t="s">
        <v>22</v>
      </c>
      <c r="H13" s="18" t="s">
        <v>22</v>
      </c>
      <c r="I13" s="18" t="s">
        <v>22</v>
      </c>
      <c r="J13" s="18" t="s">
        <v>22</v>
      </c>
      <c r="K13" s="18" t="s">
        <v>22</v>
      </c>
      <c r="L13" s="18" t="s">
        <v>22</v>
      </c>
      <c r="M13" s="18" t="s">
        <v>22</v>
      </c>
      <c r="N13" s="18" t="s">
        <v>22</v>
      </c>
      <c r="O13" s="18" t="s">
        <v>22</v>
      </c>
      <c r="P13" s="18">
        <v>1</v>
      </c>
      <c r="Q13" s="18" t="s">
        <v>22</v>
      </c>
      <c r="R13" s="18" t="s">
        <v>22</v>
      </c>
      <c r="S13" s="18" t="s">
        <v>22</v>
      </c>
      <c r="T13" s="18" t="s">
        <v>22</v>
      </c>
      <c r="U13" s="22" t="s">
        <v>22</v>
      </c>
      <c r="V13" s="19">
        <v>0</v>
      </c>
      <c r="W13" s="18">
        <v>0</v>
      </c>
      <c r="X13" s="18">
        <v>0</v>
      </c>
      <c r="Y13" s="18">
        <v>4</v>
      </c>
      <c r="Z13" s="19" t="s">
        <v>22</v>
      </c>
      <c r="AA13" s="18" t="s">
        <v>22</v>
      </c>
      <c r="AB13" s="18" t="s">
        <v>22</v>
      </c>
      <c r="AC13" s="18" t="s">
        <v>22</v>
      </c>
      <c r="AD13" s="18" t="s">
        <v>22</v>
      </c>
      <c r="AE13" s="18" t="s">
        <v>22</v>
      </c>
      <c r="AF13" s="18" t="s">
        <v>22</v>
      </c>
      <c r="AG13" s="18" t="s">
        <v>22</v>
      </c>
      <c r="AH13" s="18" t="s">
        <v>22</v>
      </c>
      <c r="AI13" s="18" t="s">
        <v>22</v>
      </c>
      <c r="AJ13" s="18" t="s">
        <v>22</v>
      </c>
    </row>
    <row r="14" spans="1:36" ht="15.75" hidden="1" thickBot="1" x14ac:dyDescent="0.3">
      <c r="A14" s="13"/>
      <c r="B14" s="14" t="s">
        <v>38</v>
      </c>
      <c r="C14" s="117"/>
      <c r="D14" s="117"/>
      <c r="E14" s="16">
        <f t="shared" si="0"/>
        <v>6</v>
      </c>
      <c r="F14" s="17" t="s">
        <v>22</v>
      </c>
      <c r="G14" s="18" t="s">
        <v>22</v>
      </c>
      <c r="H14" s="18" t="s">
        <v>22</v>
      </c>
      <c r="I14" s="18" t="s">
        <v>22</v>
      </c>
      <c r="J14" s="18" t="s">
        <v>22</v>
      </c>
      <c r="K14" s="18" t="s">
        <v>22</v>
      </c>
      <c r="L14" s="18" t="s">
        <v>22</v>
      </c>
      <c r="M14" s="18" t="s">
        <v>22</v>
      </c>
      <c r="N14" s="18" t="s">
        <v>22</v>
      </c>
      <c r="O14" s="18" t="s">
        <v>22</v>
      </c>
      <c r="P14" s="18">
        <v>2</v>
      </c>
      <c r="Q14" s="18" t="s">
        <v>22</v>
      </c>
      <c r="R14" s="18" t="s">
        <v>22</v>
      </c>
      <c r="S14" s="18" t="s">
        <v>22</v>
      </c>
      <c r="T14" s="18" t="s">
        <v>22</v>
      </c>
      <c r="U14" s="22" t="s">
        <v>22</v>
      </c>
      <c r="V14" s="19">
        <v>0</v>
      </c>
      <c r="W14" s="18">
        <v>1</v>
      </c>
      <c r="X14" s="18">
        <v>1</v>
      </c>
      <c r="Y14" s="18">
        <v>2</v>
      </c>
      <c r="Z14" s="19" t="s">
        <v>22</v>
      </c>
      <c r="AA14" s="18" t="s">
        <v>22</v>
      </c>
      <c r="AB14" s="18" t="s">
        <v>22</v>
      </c>
      <c r="AC14" s="18" t="s">
        <v>22</v>
      </c>
      <c r="AD14" s="18" t="s">
        <v>22</v>
      </c>
      <c r="AE14" s="18" t="s">
        <v>22</v>
      </c>
      <c r="AF14" s="18" t="s">
        <v>22</v>
      </c>
      <c r="AG14" s="18" t="s">
        <v>22</v>
      </c>
      <c r="AH14" s="18" t="s">
        <v>22</v>
      </c>
      <c r="AI14" s="18" t="s">
        <v>22</v>
      </c>
      <c r="AJ14" s="18" t="s">
        <v>22</v>
      </c>
    </row>
    <row r="15" spans="1:36" ht="15.75" thickBot="1" x14ac:dyDescent="0.3">
      <c r="A15" s="163"/>
      <c r="B15" s="14" t="s">
        <v>11</v>
      </c>
      <c r="C15" s="116">
        <f>D15/30</f>
        <v>1.1333333333333333</v>
      </c>
      <c r="D15" s="123">
        <f>E15+E16</f>
        <v>34</v>
      </c>
      <c r="E15" s="16">
        <f t="shared" si="0"/>
        <v>12</v>
      </c>
      <c r="F15" s="17">
        <v>0</v>
      </c>
      <c r="G15" s="18">
        <v>1</v>
      </c>
      <c r="H15" s="18">
        <v>1</v>
      </c>
      <c r="I15" s="18">
        <v>1</v>
      </c>
      <c r="J15" s="18">
        <v>0</v>
      </c>
      <c r="K15" s="18">
        <v>0</v>
      </c>
      <c r="L15" s="18">
        <v>1</v>
      </c>
      <c r="M15" s="18">
        <v>1</v>
      </c>
      <c r="N15" s="18" t="s">
        <v>22</v>
      </c>
      <c r="O15" s="18">
        <v>0</v>
      </c>
      <c r="P15" s="18">
        <v>0</v>
      </c>
      <c r="Q15" s="18" t="s">
        <v>22</v>
      </c>
      <c r="R15" s="18">
        <v>0</v>
      </c>
      <c r="S15" s="18" t="s">
        <v>22</v>
      </c>
      <c r="T15" s="18" t="s">
        <v>22</v>
      </c>
      <c r="U15" s="22">
        <v>0</v>
      </c>
      <c r="V15" s="19">
        <v>1</v>
      </c>
      <c r="W15" s="18">
        <v>0</v>
      </c>
      <c r="X15" s="18">
        <v>0</v>
      </c>
      <c r="Y15" s="18">
        <v>0</v>
      </c>
      <c r="Z15" s="19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1</v>
      </c>
      <c r="AG15" s="18">
        <v>3</v>
      </c>
      <c r="AH15" s="18">
        <v>1</v>
      </c>
      <c r="AI15" s="18">
        <v>0</v>
      </c>
      <c r="AJ15" s="18">
        <v>1</v>
      </c>
    </row>
    <row r="16" spans="1:36" ht="15.75" thickBot="1" x14ac:dyDescent="0.3">
      <c r="A16" s="164"/>
      <c r="B16" s="14" t="s">
        <v>11</v>
      </c>
      <c r="C16" s="117"/>
      <c r="D16" s="117"/>
      <c r="E16" s="16">
        <f t="shared" si="0"/>
        <v>22</v>
      </c>
      <c r="F16" s="17">
        <v>0</v>
      </c>
      <c r="G16" s="18">
        <v>2</v>
      </c>
      <c r="H16" s="18">
        <v>1</v>
      </c>
      <c r="I16" s="18">
        <v>1</v>
      </c>
      <c r="J16" s="18">
        <v>1</v>
      </c>
      <c r="K16" s="18">
        <v>0</v>
      </c>
      <c r="L16" s="18">
        <v>0</v>
      </c>
      <c r="M16" s="18">
        <v>1</v>
      </c>
      <c r="N16" s="18" t="s">
        <v>22</v>
      </c>
      <c r="O16" s="18">
        <v>0</v>
      </c>
      <c r="P16" s="18">
        <v>2</v>
      </c>
      <c r="Q16" s="18" t="s">
        <v>22</v>
      </c>
      <c r="R16" s="18">
        <v>0</v>
      </c>
      <c r="S16" s="18" t="s">
        <v>22</v>
      </c>
      <c r="T16" s="18" t="s">
        <v>22</v>
      </c>
      <c r="U16" s="22">
        <v>0</v>
      </c>
      <c r="V16" s="19">
        <v>1</v>
      </c>
      <c r="W16" s="18">
        <v>0</v>
      </c>
      <c r="X16" s="18">
        <v>0</v>
      </c>
      <c r="Y16" s="18">
        <v>2</v>
      </c>
      <c r="Z16" s="19">
        <v>2</v>
      </c>
      <c r="AA16" s="18">
        <v>1</v>
      </c>
      <c r="AB16" s="18">
        <v>1</v>
      </c>
      <c r="AC16" s="18">
        <v>1</v>
      </c>
      <c r="AD16" s="18">
        <v>1</v>
      </c>
      <c r="AE16" s="18">
        <v>2</v>
      </c>
      <c r="AF16" s="18">
        <v>2</v>
      </c>
      <c r="AG16" s="18">
        <v>0</v>
      </c>
      <c r="AH16" s="18">
        <v>0</v>
      </c>
      <c r="AI16" s="18">
        <v>0</v>
      </c>
      <c r="AJ16" s="18">
        <v>1</v>
      </c>
    </row>
    <row r="17" spans="1:36" ht="15.75" hidden="1" thickBot="1" x14ac:dyDescent="0.3">
      <c r="A17" s="13"/>
      <c r="B17" s="14" t="s">
        <v>8</v>
      </c>
      <c r="C17" s="116">
        <f>D17/9</f>
        <v>2.1111111111111112</v>
      </c>
      <c r="D17" s="123">
        <f>E17+E18</f>
        <v>19</v>
      </c>
      <c r="E17" s="16">
        <f t="shared" si="0"/>
        <v>11</v>
      </c>
      <c r="F17" s="17" t="s">
        <v>22</v>
      </c>
      <c r="G17" s="18" t="s">
        <v>22</v>
      </c>
      <c r="H17" s="18" t="s">
        <v>22</v>
      </c>
      <c r="I17" s="18" t="s">
        <v>22</v>
      </c>
      <c r="J17" s="18" t="s">
        <v>22</v>
      </c>
      <c r="K17" s="18" t="s">
        <v>22</v>
      </c>
      <c r="L17" s="18" t="s">
        <v>22</v>
      </c>
      <c r="M17" s="18" t="s">
        <v>22</v>
      </c>
      <c r="N17" s="18" t="s">
        <v>22</v>
      </c>
      <c r="O17" s="18" t="s">
        <v>22</v>
      </c>
      <c r="P17" s="18" t="s">
        <v>22</v>
      </c>
      <c r="Q17" s="18" t="s">
        <v>22</v>
      </c>
      <c r="R17" s="18" t="s">
        <v>22</v>
      </c>
      <c r="S17" s="18">
        <v>0</v>
      </c>
      <c r="T17" s="18">
        <v>1</v>
      </c>
      <c r="U17" s="22">
        <v>4</v>
      </c>
      <c r="V17" s="19" t="s">
        <v>22</v>
      </c>
      <c r="W17" s="18" t="s">
        <v>22</v>
      </c>
      <c r="X17" s="18" t="s">
        <v>22</v>
      </c>
      <c r="Y17" s="18" t="s">
        <v>22</v>
      </c>
      <c r="Z17" s="19">
        <v>2</v>
      </c>
      <c r="AA17" s="18">
        <v>0</v>
      </c>
      <c r="AB17" s="18">
        <v>1</v>
      </c>
      <c r="AC17" s="18">
        <v>0</v>
      </c>
      <c r="AD17" s="18" t="s">
        <v>22</v>
      </c>
      <c r="AE17" s="18" t="s">
        <v>22</v>
      </c>
      <c r="AF17" s="18" t="s">
        <v>22</v>
      </c>
      <c r="AG17" s="18" t="s">
        <v>22</v>
      </c>
      <c r="AH17" s="18" t="s">
        <v>22</v>
      </c>
      <c r="AI17" s="18" t="s">
        <v>22</v>
      </c>
      <c r="AJ17" s="18">
        <v>3</v>
      </c>
    </row>
    <row r="18" spans="1:36" ht="15.75" hidden="1" thickBot="1" x14ac:dyDescent="0.3">
      <c r="A18" s="13"/>
      <c r="B18" s="14" t="s">
        <v>8</v>
      </c>
      <c r="C18" s="117"/>
      <c r="D18" s="117"/>
      <c r="E18" s="16">
        <f t="shared" si="0"/>
        <v>8</v>
      </c>
      <c r="F18" s="17" t="s">
        <v>22</v>
      </c>
      <c r="G18" s="18" t="s">
        <v>22</v>
      </c>
      <c r="H18" s="18" t="s">
        <v>22</v>
      </c>
      <c r="I18" s="18" t="s">
        <v>22</v>
      </c>
      <c r="J18" s="18" t="s">
        <v>22</v>
      </c>
      <c r="K18" s="18" t="s">
        <v>22</v>
      </c>
      <c r="L18" s="18" t="s">
        <v>22</v>
      </c>
      <c r="M18" s="18" t="s">
        <v>22</v>
      </c>
      <c r="N18" s="18" t="s">
        <v>22</v>
      </c>
      <c r="O18" s="18" t="s">
        <v>22</v>
      </c>
      <c r="P18" s="18" t="s">
        <v>22</v>
      </c>
      <c r="Q18" s="18" t="s">
        <v>22</v>
      </c>
      <c r="R18" s="18" t="s">
        <v>22</v>
      </c>
      <c r="S18" s="18">
        <v>0</v>
      </c>
      <c r="T18" s="18">
        <v>0</v>
      </c>
      <c r="U18" s="22">
        <v>3</v>
      </c>
      <c r="V18" s="19" t="s">
        <v>22</v>
      </c>
      <c r="W18" s="18" t="s">
        <v>22</v>
      </c>
      <c r="X18" s="18" t="s">
        <v>22</v>
      </c>
      <c r="Y18" s="18" t="s">
        <v>22</v>
      </c>
      <c r="Z18" s="19">
        <v>1</v>
      </c>
      <c r="AA18" s="18">
        <v>1</v>
      </c>
      <c r="AB18" s="18">
        <v>2</v>
      </c>
      <c r="AC18" s="18">
        <v>0</v>
      </c>
      <c r="AD18" s="18" t="s">
        <v>22</v>
      </c>
      <c r="AE18" s="18" t="s">
        <v>22</v>
      </c>
      <c r="AF18" s="18" t="s">
        <v>22</v>
      </c>
      <c r="AG18" s="18" t="s">
        <v>22</v>
      </c>
      <c r="AH18" s="18" t="s">
        <v>22</v>
      </c>
      <c r="AI18" s="18" t="s">
        <v>22</v>
      </c>
      <c r="AJ18" s="18">
        <v>1</v>
      </c>
    </row>
    <row r="19" spans="1:36" ht="15.75" thickBot="1" x14ac:dyDescent="0.3">
      <c r="A19" s="163"/>
      <c r="B19" s="14" t="s">
        <v>4</v>
      </c>
      <c r="C19" s="116">
        <f>D19/30</f>
        <v>3.1333333333333333</v>
      </c>
      <c r="D19" s="123">
        <f>E19+E20</f>
        <v>94</v>
      </c>
      <c r="E19" s="16">
        <f t="shared" si="0"/>
        <v>52</v>
      </c>
      <c r="F19" s="17">
        <v>2</v>
      </c>
      <c r="G19" s="18">
        <v>1</v>
      </c>
      <c r="H19" s="18">
        <v>1</v>
      </c>
      <c r="I19" s="18">
        <v>0</v>
      </c>
      <c r="J19" s="18">
        <v>2</v>
      </c>
      <c r="K19" s="18">
        <v>0</v>
      </c>
      <c r="L19" s="18">
        <v>2</v>
      </c>
      <c r="M19" s="18">
        <v>3</v>
      </c>
      <c r="N19" s="18">
        <v>3</v>
      </c>
      <c r="O19" s="18">
        <v>1</v>
      </c>
      <c r="P19" s="18">
        <v>1</v>
      </c>
      <c r="Q19" s="18">
        <v>4</v>
      </c>
      <c r="R19" s="18">
        <v>1</v>
      </c>
      <c r="S19" s="18">
        <v>3</v>
      </c>
      <c r="T19" s="18">
        <v>1</v>
      </c>
      <c r="U19" s="22">
        <v>2</v>
      </c>
      <c r="V19" s="19">
        <v>1</v>
      </c>
      <c r="W19" s="18">
        <v>2</v>
      </c>
      <c r="X19" s="18">
        <v>1</v>
      </c>
      <c r="Y19" s="18">
        <v>3</v>
      </c>
      <c r="Z19" s="19">
        <v>4</v>
      </c>
      <c r="AA19" s="18">
        <v>0</v>
      </c>
      <c r="AB19" s="18">
        <v>1</v>
      </c>
      <c r="AC19" s="18">
        <v>2</v>
      </c>
      <c r="AD19" s="18">
        <v>1</v>
      </c>
      <c r="AE19" s="18">
        <v>4</v>
      </c>
      <c r="AF19" s="18">
        <v>2</v>
      </c>
      <c r="AG19" s="18">
        <v>1</v>
      </c>
      <c r="AH19" s="18">
        <v>1</v>
      </c>
      <c r="AI19" s="18" t="s">
        <v>22</v>
      </c>
      <c r="AJ19" s="18">
        <v>2</v>
      </c>
    </row>
    <row r="20" spans="1:36" ht="15.75" thickBot="1" x14ac:dyDescent="0.3">
      <c r="A20" s="164"/>
      <c r="B20" s="14" t="s">
        <v>4</v>
      </c>
      <c r="C20" s="117"/>
      <c r="D20" s="117"/>
      <c r="E20" s="16">
        <f t="shared" si="0"/>
        <v>42</v>
      </c>
      <c r="F20" s="17">
        <v>1</v>
      </c>
      <c r="G20" s="18">
        <v>1</v>
      </c>
      <c r="H20" s="18">
        <v>1</v>
      </c>
      <c r="I20" s="18">
        <v>2</v>
      </c>
      <c r="J20" s="18">
        <v>2</v>
      </c>
      <c r="K20" s="18">
        <v>0</v>
      </c>
      <c r="L20" s="18">
        <v>1</v>
      </c>
      <c r="M20" s="18">
        <v>1</v>
      </c>
      <c r="N20" s="18">
        <v>2</v>
      </c>
      <c r="O20" s="18">
        <v>3</v>
      </c>
      <c r="P20" s="18">
        <v>2</v>
      </c>
      <c r="Q20" s="18">
        <v>1</v>
      </c>
      <c r="R20" s="18">
        <v>0</v>
      </c>
      <c r="S20" s="18">
        <v>1</v>
      </c>
      <c r="T20" s="18">
        <v>1</v>
      </c>
      <c r="U20" s="22">
        <v>4</v>
      </c>
      <c r="V20" s="19">
        <v>0</v>
      </c>
      <c r="W20" s="18">
        <v>0</v>
      </c>
      <c r="X20" s="18">
        <v>2</v>
      </c>
      <c r="Y20" s="18">
        <v>1</v>
      </c>
      <c r="Z20" s="19">
        <v>0</v>
      </c>
      <c r="AA20" s="18">
        <v>0</v>
      </c>
      <c r="AB20" s="18">
        <v>1</v>
      </c>
      <c r="AC20" s="18">
        <v>3</v>
      </c>
      <c r="AD20" s="18">
        <v>0</v>
      </c>
      <c r="AE20" s="18">
        <v>1</v>
      </c>
      <c r="AF20" s="18">
        <v>2</v>
      </c>
      <c r="AG20" s="18">
        <v>6</v>
      </c>
      <c r="AH20" s="18">
        <v>2</v>
      </c>
      <c r="AI20" s="18" t="s">
        <v>22</v>
      </c>
      <c r="AJ20" s="18">
        <v>1</v>
      </c>
    </row>
    <row r="21" spans="1:36" ht="15.75" thickBot="1" x14ac:dyDescent="0.3">
      <c r="A21" s="163"/>
      <c r="B21" s="14" t="s">
        <v>5</v>
      </c>
      <c r="C21" s="116">
        <f>D21/32</f>
        <v>3.125</v>
      </c>
      <c r="D21" s="123">
        <f>E21+E22</f>
        <v>100</v>
      </c>
      <c r="E21" s="16">
        <f t="shared" si="0"/>
        <v>44</v>
      </c>
      <c r="F21" s="17">
        <v>1</v>
      </c>
      <c r="G21" s="18">
        <v>0</v>
      </c>
      <c r="H21" s="18">
        <v>1</v>
      </c>
      <c r="I21" s="18">
        <v>1</v>
      </c>
      <c r="J21" s="18">
        <v>2</v>
      </c>
      <c r="K21" s="18">
        <v>1</v>
      </c>
      <c r="L21" s="18">
        <v>2</v>
      </c>
      <c r="M21" s="18">
        <v>2</v>
      </c>
      <c r="N21" s="18">
        <v>2</v>
      </c>
      <c r="O21" s="18">
        <v>1</v>
      </c>
      <c r="P21" s="18">
        <v>4</v>
      </c>
      <c r="Q21" s="18">
        <v>1</v>
      </c>
      <c r="R21" s="18">
        <v>1</v>
      </c>
      <c r="S21" s="18">
        <v>1</v>
      </c>
      <c r="T21" s="18">
        <v>1</v>
      </c>
      <c r="U21" s="22">
        <v>3</v>
      </c>
      <c r="V21" s="19">
        <v>1</v>
      </c>
      <c r="W21" s="18">
        <v>1</v>
      </c>
      <c r="X21" s="18">
        <v>0</v>
      </c>
      <c r="Y21" s="18">
        <v>5</v>
      </c>
      <c r="Z21" s="19">
        <v>1</v>
      </c>
      <c r="AA21" s="18">
        <v>0</v>
      </c>
      <c r="AB21" s="18">
        <v>1</v>
      </c>
      <c r="AC21" s="18">
        <v>0</v>
      </c>
      <c r="AD21" s="18">
        <v>0</v>
      </c>
      <c r="AE21" s="18">
        <v>4</v>
      </c>
      <c r="AF21" s="18">
        <v>2</v>
      </c>
      <c r="AG21" s="18">
        <v>1</v>
      </c>
      <c r="AH21" s="18">
        <v>2</v>
      </c>
      <c r="AI21" s="18">
        <v>0</v>
      </c>
      <c r="AJ21" s="18">
        <v>2</v>
      </c>
    </row>
    <row r="22" spans="1:36" ht="15.75" thickBot="1" x14ac:dyDescent="0.3">
      <c r="A22" s="164"/>
      <c r="B22" s="14" t="s">
        <v>5</v>
      </c>
      <c r="C22" s="117"/>
      <c r="D22" s="117"/>
      <c r="E22" s="16">
        <f t="shared" si="0"/>
        <v>56</v>
      </c>
      <c r="F22" s="17">
        <v>3</v>
      </c>
      <c r="G22" s="18">
        <v>1</v>
      </c>
      <c r="H22" s="18">
        <v>4</v>
      </c>
      <c r="I22" s="18">
        <v>0</v>
      </c>
      <c r="J22" s="18">
        <v>0</v>
      </c>
      <c r="K22" s="18">
        <v>0</v>
      </c>
      <c r="L22" s="18">
        <v>2</v>
      </c>
      <c r="M22" s="18">
        <v>5</v>
      </c>
      <c r="N22" s="18">
        <v>0</v>
      </c>
      <c r="O22" s="18">
        <v>2</v>
      </c>
      <c r="P22" s="18">
        <v>1</v>
      </c>
      <c r="Q22" s="18">
        <v>0</v>
      </c>
      <c r="R22" s="18">
        <v>5</v>
      </c>
      <c r="S22" s="18">
        <v>2</v>
      </c>
      <c r="T22" s="18">
        <v>2</v>
      </c>
      <c r="U22" s="22">
        <v>3</v>
      </c>
      <c r="V22" s="19">
        <v>0</v>
      </c>
      <c r="W22" s="18">
        <v>1</v>
      </c>
      <c r="X22" s="18">
        <v>2</v>
      </c>
      <c r="Y22" s="18">
        <v>2</v>
      </c>
      <c r="Z22" s="19">
        <v>1</v>
      </c>
      <c r="AA22" s="18">
        <v>2</v>
      </c>
      <c r="AB22" s="18">
        <v>0</v>
      </c>
      <c r="AC22" s="18">
        <v>2</v>
      </c>
      <c r="AD22" s="18">
        <v>2</v>
      </c>
      <c r="AE22" s="18">
        <v>6</v>
      </c>
      <c r="AF22" s="18">
        <v>1</v>
      </c>
      <c r="AG22" s="18">
        <v>0</v>
      </c>
      <c r="AH22" s="18">
        <v>1</v>
      </c>
      <c r="AI22" s="18">
        <v>3</v>
      </c>
      <c r="AJ22" s="18">
        <v>3</v>
      </c>
    </row>
    <row r="23" spans="1:36" ht="15.75" thickBot="1" x14ac:dyDescent="0.3">
      <c r="A23" s="120"/>
      <c r="B23" s="14" t="s">
        <v>6</v>
      </c>
      <c r="C23" s="116">
        <f>D23/32</f>
        <v>3.9375</v>
      </c>
      <c r="D23" s="123">
        <f>E23+E24</f>
        <v>126</v>
      </c>
      <c r="E23" s="16">
        <f>SUM(F23:AJ23)</f>
        <v>58</v>
      </c>
      <c r="F23" s="17">
        <v>2</v>
      </c>
      <c r="G23" s="18">
        <v>0</v>
      </c>
      <c r="H23" s="18">
        <v>5</v>
      </c>
      <c r="I23" s="18">
        <v>0</v>
      </c>
      <c r="J23" s="18">
        <v>5</v>
      </c>
      <c r="K23" s="18">
        <v>0</v>
      </c>
      <c r="L23" s="18">
        <v>2</v>
      </c>
      <c r="M23" s="18">
        <v>1</v>
      </c>
      <c r="N23" s="18">
        <v>5</v>
      </c>
      <c r="O23" s="18">
        <v>1</v>
      </c>
      <c r="P23" s="18">
        <v>0</v>
      </c>
      <c r="Q23" s="18">
        <v>1</v>
      </c>
      <c r="R23" s="18">
        <v>3</v>
      </c>
      <c r="S23" s="18">
        <v>2</v>
      </c>
      <c r="T23" s="18">
        <v>2</v>
      </c>
      <c r="U23" s="22" t="s">
        <v>22</v>
      </c>
      <c r="V23" s="19">
        <v>1</v>
      </c>
      <c r="W23" s="18">
        <v>2</v>
      </c>
      <c r="X23" s="18">
        <v>3</v>
      </c>
      <c r="Y23" s="18">
        <v>3</v>
      </c>
      <c r="Z23" s="19">
        <v>3</v>
      </c>
      <c r="AA23" s="18">
        <v>2</v>
      </c>
      <c r="AB23" s="18">
        <v>0</v>
      </c>
      <c r="AC23" s="18">
        <v>1</v>
      </c>
      <c r="AD23" s="18">
        <v>4</v>
      </c>
      <c r="AE23" s="18">
        <v>0</v>
      </c>
      <c r="AF23" s="18">
        <v>2</v>
      </c>
      <c r="AG23" s="18">
        <v>0</v>
      </c>
      <c r="AH23" s="18">
        <v>0</v>
      </c>
      <c r="AI23" s="18">
        <v>1</v>
      </c>
      <c r="AJ23" s="18">
        <v>7</v>
      </c>
    </row>
    <row r="24" spans="1:36" ht="15.75" thickBot="1" x14ac:dyDescent="0.3">
      <c r="A24" s="164"/>
      <c r="B24" s="14" t="s">
        <v>6</v>
      </c>
      <c r="C24" s="117"/>
      <c r="D24" s="162"/>
      <c r="E24" s="16">
        <f>SUM(F24:AJ24)</f>
        <v>68</v>
      </c>
      <c r="F24" s="17">
        <v>3</v>
      </c>
      <c r="G24" s="18">
        <v>1</v>
      </c>
      <c r="H24" s="18">
        <v>2</v>
      </c>
      <c r="I24" s="18">
        <v>1</v>
      </c>
      <c r="J24" s="18">
        <v>4</v>
      </c>
      <c r="K24" s="18">
        <v>2</v>
      </c>
      <c r="L24" s="18">
        <v>2</v>
      </c>
      <c r="M24" s="18">
        <v>0</v>
      </c>
      <c r="N24" s="18">
        <v>1</v>
      </c>
      <c r="O24" s="18">
        <v>2</v>
      </c>
      <c r="P24" s="18">
        <v>1</v>
      </c>
      <c r="Q24" s="18">
        <v>2</v>
      </c>
      <c r="R24" s="18">
        <v>5</v>
      </c>
      <c r="S24" s="18">
        <v>1</v>
      </c>
      <c r="T24" s="18">
        <v>5</v>
      </c>
      <c r="U24" s="22" t="s">
        <v>22</v>
      </c>
      <c r="V24" s="19">
        <v>3</v>
      </c>
      <c r="W24" s="18">
        <v>2</v>
      </c>
      <c r="X24" s="18">
        <v>7</v>
      </c>
      <c r="Y24" s="18">
        <v>0</v>
      </c>
      <c r="Z24" s="19">
        <v>1</v>
      </c>
      <c r="AA24" s="18">
        <v>3</v>
      </c>
      <c r="AB24" s="18">
        <v>2</v>
      </c>
      <c r="AC24" s="18">
        <v>1</v>
      </c>
      <c r="AD24" s="18">
        <v>0</v>
      </c>
      <c r="AE24" s="18">
        <v>5</v>
      </c>
      <c r="AF24" s="18">
        <v>0</v>
      </c>
      <c r="AG24" s="18">
        <v>3</v>
      </c>
      <c r="AH24" s="18">
        <v>2</v>
      </c>
      <c r="AI24" s="18">
        <v>5</v>
      </c>
      <c r="AJ24" s="18">
        <v>2</v>
      </c>
    </row>
    <row r="25" spans="1:36" ht="15.75" thickBot="1" x14ac:dyDescent="0.3">
      <c r="A25" s="163"/>
      <c r="B25" s="50" t="s">
        <v>7</v>
      </c>
      <c r="C25" s="116">
        <f>D25/32</f>
        <v>5.09375</v>
      </c>
      <c r="D25" s="123">
        <f>E25+E26</f>
        <v>163</v>
      </c>
      <c r="E25" s="16">
        <f t="shared" si="0"/>
        <v>52</v>
      </c>
      <c r="F25" s="46">
        <v>4</v>
      </c>
      <c r="G25" s="47">
        <v>6</v>
      </c>
      <c r="H25" s="47">
        <v>4</v>
      </c>
      <c r="I25" s="47">
        <v>4</v>
      </c>
      <c r="J25" s="47">
        <v>2</v>
      </c>
      <c r="K25" s="47">
        <v>0</v>
      </c>
      <c r="L25" s="47">
        <v>0</v>
      </c>
      <c r="M25" s="47">
        <v>1</v>
      </c>
      <c r="N25" s="47">
        <v>2</v>
      </c>
      <c r="O25" s="47">
        <v>1</v>
      </c>
      <c r="P25" s="47">
        <v>6</v>
      </c>
      <c r="Q25" s="47">
        <v>2</v>
      </c>
      <c r="R25" s="47">
        <v>2</v>
      </c>
      <c r="S25" s="47">
        <v>0</v>
      </c>
      <c r="T25" s="47">
        <v>0</v>
      </c>
      <c r="U25" s="48">
        <v>1</v>
      </c>
      <c r="V25" s="19">
        <v>2</v>
      </c>
      <c r="W25" s="18">
        <v>0</v>
      </c>
      <c r="X25" s="18">
        <v>1</v>
      </c>
      <c r="Y25" s="18">
        <v>1</v>
      </c>
      <c r="Z25" s="19">
        <v>0</v>
      </c>
      <c r="AA25" s="18">
        <v>1</v>
      </c>
      <c r="AB25" s="18">
        <v>1</v>
      </c>
      <c r="AC25" s="18">
        <v>1</v>
      </c>
      <c r="AD25" s="18">
        <v>0</v>
      </c>
      <c r="AE25" s="18">
        <v>0</v>
      </c>
      <c r="AF25" s="18">
        <v>1</v>
      </c>
      <c r="AG25" s="18">
        <v>4</v>
      </c>
      <c r="AH25" s="18">
        <v>0</v>
      </c>
      <c r="AI25" s="18">
        <v>3</v>
      </c>
      <c r="AJ25" s="18">
        <v>2</v>
      </c>
    </row>
    <row r="26" spans="1:36" ht="15.75" thickBot="1" x14ac:dyDescent="0.3">
      <c r="A26" s="164"/>
      <c r="B26" s="50" t="s">
        <v>7</v>
      </c>
      <c r="C26" s="117"/>
      <c r="D26" s="117"/>
      <c r="E26" s="16">
        <f t="shared" si="0"/>
        <v>111</v>
      </c>
      <c r="F26" s="46">
        <v>2</v>
      </c>
      <c r="G26" s="47">
        <v>4</v>
      </c>
      <c r="H26" s="47">
        <v>11</v>
      </c>
      <c r="I26" s="47">
        <v>3</v>
      </c>
      <c r="J26" s="47">
        <v>0</v>
      </c>
      <c r="K26" s="47">
        <v>2</v>
      </c>
      <c r="L26" s="47">
        <v>2</v>
      </c>
      <c r="M26" s="47">
        <v>5</v>
      </c>
      <c r="N26" s="47">
        <v>6</v>
      </c>
      <c r="O26" s="47">
        <v>5</v>
      </c>
      <c r="P26" s="47">
        <v>4</v>
      </c>
      <c r="Q26" s="47">
        <v>4</v>
      </c>
      <c r="R26" s="47">
        <v>4</v>
      </c>
      <c r="S26" s="47">
        <v>1</v>
      </c>
      <c r="T26" s="47">
        <v>0</v>
      </c>
      <c r="U26" s="48">
        <v>0</v>
      </c>
      <c r="V26" s="19">
        <v>4</v>
      </c>
      <c r="W26" s="18">
        <v>4</v>
      </c>
      <c r="X26" s="18">
        <v>6</v>
      </c>
      <c r="Y26" s="18">
        <v>5</v>
      </c>
      <c r="Z26" s="19">
        <v>1</v>
      </c>
      <c r="AA26" s="18">
        <v>5</v>
      </c>
      <c r="AB26" s="18">
        <v>1</v>
      </c>
      <c r="AC26" s="18">
        <v>3</v>
      </c>
      <c r="AD26" s="18">
        <v>5</v>
      </c>
      <c r="AE26" s="18">
        <v>4</v>
      </c>
      <c r="AF26" s="18">
        <v>1</v>
      </c>
      <c r="AG26" s="18">
        <v>7</v>
      </c>
      <c r="AH26" s="18">
        <v>3</v>
      </c>
      <c r="AI26" s="18">
        <v>3</v>
      </c>
      <c r="AJ26" s="18">
        <v>6</v>
      </c>
    </row>
    <row r="27" spans="1:36" x14ac:dyDescent="0.25">
      <c r="AF27" s="75"/>
    </row>
  </sheetData>
  <mergeCells count="33">
    <mergeCell ref="A11:A12"/>
    <mergeCell ref="A9:A10"/>
    <mergeCell ref="A3:A4"/>
    <mergeCell ref="A25:A26"/>
    <mergeCell ref="A23:A24"/>
    <mergeCell ref="A21:A22"/>
    <mergeCell ref="A19:A20"/>
    <mergeCell ref="A15:A16"/>
    <mergeCell ref="F2:U2"/>
    <mergeCell ref="D3:D4"/>
    <mergeCell ref="D5:D6"/>
    <mergeCell ref="D7:D8"/>
    <mergeCell ref="D9:D10"/>
    <mergeCell ref="D21:D22"/>
    <mergeCell ref="D23:D24"/>
    <mergeCell ref="D25:D26"/>
    <mergeCell ref="D11:D12"/>
    <mergeCell ref="D13:D14"/>
    <mergeCell ref="D15:D16"/>
    <mergeCell ref="D17:D18"/>
    <mergeCell ref="D19:D20"/>
    <mergeCell ref="C21:C22"/>
    <mergeCell ref="C7:C8"/>
    <mergeCell ref="C11:C12"/>
    <mergeCell ref="C15:C16"/>
    <mergeCell ref="C25:C26"/>
    <mergeCell ref="C23:C24"/>
    <mergeCell ref="C5:C6"/>
    <mergeCell ref="C3:C4"/>
    <mergeCell ref="C19:C20"/>
    <mergeCell ref="C9:C10"/>
    <mergeCell ref="C13:C14"/>
    <mergeCell ref="C17:C1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workbookViewId="0">
      <selection activeCell="B13" sqref="B13:AI13"/>
    </sheetView>
  </sheetViews>
  <sheetFormatPr defaultRowHeight="15" x14ac:dyDescent="0.25"/>
  <cols>
    <col min="1" max="1" width="3.5703125" style="25" customWidth="1"/>
    <col min="2" max="2" width="21" style="21" customWidth="1"/>
    <col min="3" max="3" width="5.42578125" style="21" customWidth="1"/>
    <col min="4" max="4" width="6.85546875" style="21" customWidth="1"/>
    <col min="5" max="35" width="5.7109375" style="21" customWidth="1"/>
    <col min="36" max="16384" width="9.140625" style="21"/>
  </cols>
  <sheetData>
    <row r="1" spans="1:35" ht="98.25" customHeight="1" x14ac:dyDescent="0.25">
      <c r="B1" s="18" t="s">
        <v>41</v>
      </c>
      <c r="C1" s="26" t="s">
        <v>21</v>
      </c>
      <c r="D1" s="27" t="s">
        <v>12</v>
      </c>
      <c r="E1" s="28" t="s">
        <v>13</v>
      </c>
      <c r="F1" s="29" t="s">
        <v>14</v>
      </c>
      <c r="G1" s="29" t="s">
        <v>15</v>
      </c>
      <c r="H1" s="29" t="s">
        <v>16</v>
      </c>
      <c r="I1" s="29" t="s">
        <v>19</v>
      </c>
      <c r="J1" s="29" t="s">
        <v>18</v>
      </c>
      <c r="K1" s="29" t="s">
        <v>39</v>
      </c>
      <c r="L1" s="30" t="s">
        <v>17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19</v>
      </c>
      <c r="R1" s="29" t="s">
        <v>18</v>
      </c>
      <c r="S1" s="29" t="s">
        <v>39</v>
      </c>
      <c r="T1" s="30" t="s">
        <v>17</v>
      </c>
      <c r="U1" s="31" t="s">
        <v>37</v>
      </c>
      <c r="V1" s="32" t="s">
        <v>36</v>
      </c>
      <c r="W1" s="32" t="s">
        <v>35</v>
      </c>
      <c r="X1" s="32" t="s">
        <v>10</v>
      </c>
      <c r="Y1" s="31" t="s">
        <v>34</v>
      </c>
      <c r="Z1" s="32" t="s">
        <v>33</v>
      </c>
      <c r="AA1" s="32" t="s">
        <v>32</v>
      </c>
      <c r="AB1" s="32" t="s">
        <v>31</v>
      </c>
      <c r="AC1" s="32" t="s">
        <v>30</v>
      </c>
      <c r="AD1" s="32" t="s">
        <v>29</v>
      </c>
      <c r="AE1" s="32" t="s">
        <v>28</v>
      </c>
      <c r="AF1" s="32" t="s">
        <v>27</v>
      </c>
      <c r="AG1" s="32" t="s">
        <v>26</v>
      </c>
      <c r="AH1" s="32" t="s">
        <v>25</v>
      </c>
      <c r="AI1" s="32" t="s">
        <v>52</v>
      </c>
    </row>
    <row r="2" spans="1:35" ht="15.75" thickBot="1" x14ac:dyDescent="0.3"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34"/>
      <c r="V2" s="34"/>
      <c r="W2" s="34"/>
      <c r="X2" s="34"/>
    </row>
    <row r="3" spans="1:35" ht="15.75" thickBot="1" x14ac:dyDescent="0.3">
      <c r="A3" s="69"/>
      <c r="B3" s="70" t="s">
        <v>0</v>
      </c>
      <c r="C3" s="42">
        <f>D3/21</f>
        <v>0.52380952380952384</v>
      </c>
      <c r="D3" s="16">
        <f t="shared" ref="D3:D14" si="0">SUM(E3:AI3)</f>
        <v>11</v>
      </c>
      <c r="E3" s="17">
        <v>0</v>
      </c>
      <c r="F3" s="18">
        <v>1</v>
      </c>
      <c r="G3" s="18">
        <v>1</v>
      </c>
      <c r="H3" s="18">
        <v>0</v>
      </c>
      <c r="I3" s="18">
        <v>1</v>
      </c>
      <c r="J3" s="18" t="s">
        <v>22</v>
      </c>
      <c r="K3" s="18">
        <v>0</v>
      </c>
      <c r="L3" s="18" t="s">
        <v>22</v>
      </c>
      <c r="M3" s="18" t="s">
        <v>22</v>
      </c>
      <c r="N3" s="18" t="s">
        <v>22</v>
      </c>
      <c r="O3" s="18" t="s">
        <v>22</v>
      </c>
      <c r="P3" s="18" t="s">
        <v>22</v>
      </c>
      <c r="Q3" s="18" t="s">
        <v>22</v>
      </c>
      <c r="R3" s="18" t="s">
        <v>22</v>
      </c>
      <c r="S3" s="18" t="s">
        <v>22</v>
      </c>
      <c r="T3" s="22" t="s">
        <v>22</v>
      </c>
      <c r="U3" s="19" t="s">
        <v>22</v>
      </c>
      <c r="V3" s="18" t="s">
        <v>22</v>
      </c>
      <c r="W3" s="18">
        <v>1</v>
      </c>
      <c r="X3" s="18">
        <v>3</v>
      </c>
      <c r="Y3" s="19" t="s">
        <v>22</v>
      </c>
      <c r="Z3" s="18" t="s">
        <v>22</v>
      </c>
      <c r="AA3" s="18" t="s">
        <v>22</v>
      </c>
      <c r="AB3" s="18" t="s">
        <v>22</v>
      </c>
      <c r="AC3" s="18">
        <v>0</v>
      </c>
      <c r="AD3" s="18" t="s">
        <v>22</v>
      </c>
      <c r="AE3" s="18" t="s">
        <v>22</v>
      </c>
      <c r="AF3" s="18">
        <v>2</v>
      </c>
      <c r="AG3" s="18">
        <v>1</v>
      </c>
      <c r="AH3" s="18">
        <v>0</v>
      </c>
      <c r="AI3" s="18">
        <v>1</v>
      </c>
    </row>
    <row r="4" spans="1:35" ht="15.75" hidden="1" thickBot="1" x14ac:dyDescent="0.3">
      <c r="A4" s="13"/>
      <c r="B4" s="14" t="s">
        <v>2</v>
      </c>
      <c r="C4" s="15">
        <f>D4/16</f>
        <v>1.875</v>
      </c>
      <c r="D4" s="16">
        <f t="shared" si="0"/>
        <v>30</v>
      </c>
      <c r="E4" s="17" t="s">
        <v>22</v>
      </c>
      <c r="F4" s="18" t="s">
        <v>22</v>
      </c>
      <c r="G4" s="18" t="s">
        <v>22</v>
      </c>
      <c r="H4" s="18" t="s">
        <v>22</v>
      </c>
      <c r="I4" s="18">
        <v>1</v>
      </c>
      <c r="J4" s="18">
        <v>1</v>
      </c>
      <c r="K4" s="18" t="s">
        <v>22</v>
      </c>
      <c r="L4" s="18">
        <v>2</v>
      </c>
      <c r="M4" s="18" t="s">
        <v>22</v>
      </c>
      <c r="N4" s="18" t="s">
        <v>22</v>
      </c>
      <c r="O4" s="18" t="s">
        <v>22</v>
      </c>
      <c r="P4" s="18" t="s">
        <v>22</v>
      </c>
      <c r="Q4" s="18" t="s">
        <v>22</v>
      </c>
      <c r="R4" s="18" t="s">
        <v>22</v>
      </c>
      <c r="S4" s="18">
        <v>0</v>
      </c>
      <c r="T4" s="22" t="s">
        <v>22</v>
      </c>
      <c r="U4" s="19" t="s">
        <v>22</v>
      </c>
      <c r="V4" s="18" t="s">
        <v>22</v>
      </c>
      <c r="W4" s="18" t="s">
        <v>22</v>
      </c>
      <c r="X4" s="18" t="s">
        <v>22</v>
      </c>
      <c r="Y4" s="19">
        <v>1</v>
      </c>
      <c r="Z4" s="18">
        <v>5</v>
      </c>
      <c r="AA4" s="18">
        <v>1</v>
      </c>
      <c r="AB4" s="18">
        <v>4</v>
      </c>
      <c r="AC4" s="18">
        <v>3</v>
      </c>
      <c r="AD4" s="18">
        <v>1</v>
      </c>
      <c r="AE4" s="18">
        <v>0</v>
      </c>
      <c r="AF4" s="18">
        <v>2</v>
      </c>
      <c r="AG4" s="18">
        <v>1</v>
      </c>
      <c r="AH4" s="18">
        <v>5</v>
      </c>
      <c r="AI4" s="18">
        <v>3</v>
      </c>
    </row>
    <row r="5" spans="1:35" ht="15.75" hidden="1" thickBot="1" x14ac:dyDescent="0.3">
      <c r="A5" s="13"/>
      <c r="B5" s="14" t="s">
        <v>9</v>
      </c>
      <c r="C5" s="15">
        <f>D5/11</f>
        <v>0.63636363636363635</v>
      </c>
      <c r="D5" s="16">
        <f t="shared" si="0"/>
        <v>7</v>
      </c>
      <c r="E5" s="17" t="s">
        <v>22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8" t="s">
        <v>22</v>
      </c>
      <c r="N5" s="18">
        <v>0</v>
      </c>
      <c r="O5" s="18">
        <v>0</v>
      </c>
      <c r="P5" s="18" t="s">
        <v>22</v>
      </c>
      <c r="Q5" s="18" t="s">
        <v>22</v>
      </c>
      <c r="R5" s="18">
        <v>1</v>
      </c>
      <c r="S5" s="18" t="s">
        <v>22</v>
      </c>
      <c r="T5" s="22" t="s">
        <v>22</v>
      </c>
      <c r="U5" s="19" t="s">
        <v>22</v>
      </c>
      <c r="V5" s="18">
        <v>1</v>
      </c>
      <c r="W5" s="18">
        <v>0</v>
      </c>
      <c r="X5" s="18">
        <v>2</v>
      </c>
      <c r="Y5" s="19">
        <v>0</v>
      </c>
      <c r="Z5" s="18" t="s">
        <v>22</v>
      </c>
      <c r="AA5" s="18">
        <v>2</v>
      </c>
      <c r="AB5" s="18" t="s">
        <v>22</v>
      </c>
      <c r="AC5" s="18">
        <v>1</v>
      </c>
      <c r="AD5" s="18" t="s">
        <v>22</v>
      </c>
      <c r="AE5" s="18" t="s">
        <v>22</v>
      </c>
      <c r="AF5" s="18" t="s">
        <v>22</v>
      </c>
      <c r="AG5" s="18" t="s">
        <v>22</v>
      </c>
      <c r="AH5" s="18" t="s">
        <v>22</v>
      </c>
      <c r="AI5" s="18" t="s">
        <v>22</v>
      </c>
    </row>
    <row r="6" spans="1:35" ht="15.75" thickBot="1" x14ac:dyDescent="0.3">
      <c r="A6" s="13"/>
      <c r="B6" s="14" t="s">
        <v>1</v>
      </c>
      <c r="C6" s="15">
        <f>D6/32</f>
        <v>2.4375</v>
      </c>
      <c r="D6" s="16">
        <f t="shared" si="0"/>
        <v>78</v>
      </c>
      <c r="E6" s="17">
        <v>4</v>
      </c>
      <c r="F6" s="18">
        <v>2</v>
      </c>
      <c r="G6" s="18">
        <v>0</v>
      </c>
      <c r="H6" s="18">
        <v>1</v>
      </c>
      <c r="I6" s="18">
        <v>4</v>
      </c>
      <c r="J6" s="18">
        <v>4</v>
      </c>
      <c r="K6" s="18">
        <v>5</v>
      </c>
      <c r="L6" s="18">
        <v>5</v>
      </c>
      <c r="M6" s="18">
        <v>0</v>
      </c>
      <c r="N6" s="18">
        <v>5</v>
      </c>
      <c r="O6" s="18">
        <v>2</v>
      </c>
      <c r="P6" s="18">
        <v>1</v>
      </c>
      <c r="Q6" s="18">
        <v>1</v>
      </c>
      <c r="R6" s="18">
        <v>4</v>
      </c>
      <c r="S6" s="18">
        <v>2</v>
      </c>
      <c r="T6" s="22">
        <v>2</v>
      </c>
      <c r="U6" s="19">
        <v>4</v>
      </c>
      <c r="V6" s="18">
        <v>1</v>
      </c>
      <c r="W6" s="18">
        <v>0</v>
      </c>
      <c r="X6" s="18">
        <v>2</v>
      </c>
      <c r="Y6" s="19">
        <v>1</v>
      </c>
      <c r="Z6" s="18">
        <v>5</v>
      </c>
      <c r="AA6" s="18">
        <v>4</v>
      </c>
      <c r="AB6" s="18">
        <v>1</v>
      </c>
      <c r="AC6" s="18">
        <v>5</v>
      </c>
      <c r="AD6" s="18">
        <v>0</v>
      </c>
      <c r="AE6" s="18">
        <v>1</v>
      </c>
      <c r="AF6" s="18">
        <v>0</v>
      </c>
      <c r="AG6" s="18">
        <v>2</v>
      </c>
      <c r="AH6" s="18">
        <v>6</v>
      </c>
      <c r="AI6" s="18">
        <v>4</v>
      </c>
    </row>
    <row r="7" spans="1:35" ht="15.75" thickBot="1" x14ac:dyDescent="0.3">
      <c r="A7" s="13"/>
      <c r="B7" s="14" t="s">
        <v>3</v>
      </c>
      <c r="C7" s="15">
        <f>D7/31</f>
        <v>2.5161290322580645</v>
      </c>
      <c r="D7" s="16">
        <f t="shared" si="0"/>
        <v>78</v>
      </c>
      <c r="E7" s="17">
        <v>0</v>
      </c>
      <c r="F7" s="18">
        <v>3</v>
      </c>
      <c r="G7" s="18">
        <v>3</v>
      </c>
      <c r="H7" s="18">
        <v>3</v>
      </c>
      <c r="I7" s="18">
        <v>5</v>
      </c>
      <c r="J7" s="18">
        <v>2</v>
      </c>
      <c r="K7" s="18">
        <v>3</v>
      </c>
      <c r="L7" s="18">
        <v>2</v>
      </c>
      <c r="M7" s="18">
        <v>5</v>
      </c>
      <c r="N7" s="18" t="s">
        <v>22</v>
      </c>
      <c r="O7" s="18">
        <v>1</v>
      </c>
      <c r="P7" s="18">
        <v>1</v>
      </c>
      <c r="Q7" s="18">
        <v>5</v>
      </c>
      <c r="R7" s="18">
        <v>3</v>
      </c>
      <c r="S7" s="18">
        <v>4</v>
      </c>
      <c r="T7" s="22">
        <v>2</v>
      </c>
      <c r="U7" s="19">
        <v>1</v>
      </c>
      <c r="V7" s="18">
        <v>3</v>
      </c>
      <c r="W7" s="18">
        <v>2</v>
      </c>
      <c r="X7" s="18">
        <v>2</v>
      </c>
      <c r="Y7" s="19">
        <v>0</v>
      </c>
      <c r="Z7" s="18">
        <v>6</v>
      </c>
      <c r="AA7" s="18">
        <v>2</v>
      </c>
      <c r="AB7" s="18">
        <v>1</v>
      </c>
      <c r="AC7" s="18">
        <v>1</v>
      </c>
      <c r="AD7" s="18">
        <v>1</v>
      </c>
      <c r="AE7" s="18">
        <v>4</v>
      </c>
      <c r="AF7" s="18">
        <v>3</v>
      </c>
      <c r="AG7" s="18">
        <v>3</v>
      </c>
      <c r="AH7" s="18">
        <v>6</v>
      </c>
      <c r="AI7" s="18">
        <v>1</v>
      </c>
    </row>
    <row r="8" spans="1:35" ht="15.75" hidden="1" thickBot="1" x14ac:dyDescent="0.3">
      <c r="A8" s="13"/>
      <c r="B8" s="14" t="s">
        <v>38</v>
      </c>
      <c r="C8" s="15"/>
      <c r="D8" s="16">
        <f t="shared" si="0"/>
        <v>1</v>
      </c>
      <c r="E8" s="17" t="s">
        <v>22</v>
      </c>
      <c r="F8" s="18" t="s">
        <v>22</v>
      </c>
      <c r="G8" s="18" t="s">
        <v>22</v>
      </c>
      <c r="H8" s="18" t="s">
        <v>22</v>
      </c>
      <c r="I8" s="18" t="s">
        <v>22</v>
      </c>
      <c r="J8" s="18" t="s">
        <v>22</v>
      </c>
      <c r="K8" s="18" t="s">
        <v>22</v>
      </c>
      <c r="L8" s="18" t="s">
        <v>22</v>
      </c>
      <c r="M8" s="18" t="s">
        <v>22</v>
      </c>
      <c r="N8" s="18" t="s">
        <v>22</v>
      </c>
      <c r="O8" s="18">
        <v>0</v>
      </c>
      <c r="P8" s="18" t="s">
        <v>22</v>
      </c>
      <c r="Q8" s="18" t="s">
        <v>22</v>
      </c>
      <c r="R8" s="18">
        <v>0</v>
      </c>
      <c r="S8" s="18" t="s">
        <v>22</v>
      </c>
      <c r="T8" s="22" t="s">
        <v>22</v>
      </c>
      <c r="U8" s="19">
        <v>0</v>
      </c>
      <c r="V8" s="18">
        <v>0</v>
      </c>
      <c r="W8" s="18">
        <v>0</v>
      </c>
      <c r="X8" s="18">
        <v>1</v>
      </c>
      <c r="Y8" s="19" t="s">
        <v>22</v>
      </c>
      <c r="Z8" s="18" t="s">
        <v>22</v>
      </c>
      <c r="AA8" s="18" t="s">
        <v>22</v>
      </c>
      <c r="AB8" s="18" t="s">
        <v>22</v>
      </c>
      <c r="AC8" s="18" t="s">
        <v>22</v>
      </c>
      <c r="AD8" s="18" t="s">
        <v>22</v>
      </c>
      <c r="AE8" s="18" t="s">
        <v>22</v>
      </c>
      <c r="AF8" s="18" t="s">
        <v>22</v>
      </c>
      <c r="AG8" s="18" t="s">
        <v>22</v>
      </c>
      <c r="AH8" s="18" t="s">
        <v>22</v>
      </c>
      <c r="AI8" s="18" t="s">
        <v>22</v>
      </c>
    </row>
    <row r="9" spans="1:35" ht="15.75" thickBot="1" x14ac:dyDescent="0.3">
      <c r="A9" s="13"/>
      <c r="B9" s="14" t="s">
        <v>11</v>
      </c>
      <c r="C9" s="15">
        <f>D9/30</f>
        <v>0.8666666666666667</v>
      </c>
      <c r="D9" s="16">
        <f t="shared" si="0"/>
        <v>26</v>
      </c>
      <c r="E9" s="17">
        <v>0</v>
      </c>
      <c r="F9" s="18">
        <v>2</v>
      </c>
      <c r="G9" s="18">
        <v>1</v>
      </c>
      <c r="H9" s="18">
        <v>1</v>
      </c>
      <c r="I9" s="18">
        <v>1</v>
      </c>
      <c r="J9" s="18" t="s">
        <v>22</v>
      </c>
      <c r="K9" s="18">
        <v>1</v>
      </c>
      <c r="L9" s="18">
        <v>1</v>
      </c>
      <c r="M9" s="18" t="s">
        <v>22</v>
      </c>
      <c r="N9" s="18">
        <v>0</v>
      </c>
      <c r="O9" s="18">
        <v>3</v>
      </c>
      <c r="P9" s="18" t="s">
        <v>22</v>
      </c>
      <c r="Q9" s="18">
        <v>0</v>
      </c>
      <c r="R9" s="18">
        <v>2</v>
      </c>
      <c r="S9" s="18" t="s">
        <v>22</v>
      </c>
      <c r="T9" s="22">
        <v>1</v>
      </c>
      <c r="U9" s="19">
        <v>0</v>
      </c>
      <c r="V9" s="18">
        <v>1</v>
      </c>
      <c r="W9" s="18">
        <v>1</v>
      </c>
      <c r="X9" s="18">
        <v>1</v>
      </c>
      <c r="Y9" s="19">
        <v>0</v>
      </c>
      <c r="Z9" s="18">
        <v>2</v>
      </c>
      <c r="AA9" s="18">
        <v>1</v>
      </c>
      <c r="AB9" s="18">
        <v>0</v>
      </c>
      <c r="AC9" s="18">
        <v>2</v>
      </c>
      <c r="AD9" s="18">
        <v>0</v>
      </c>
      <c r="AE9" s="18">
        <v>1</v>
      </c>
      <c r="AF9" s="18">
        <v>0</v>
      </c>
      <c r="AG9" s="18">
        <v>3</v>
      </c>
      <c r="AH9" s="18">
        <v>0</v>
      </c>
      <c r="AI9" s="18">
        <v>1</v>
      </c>
    </row>
    <row r="10" spans="1:35" ht="15.75" hidden="1" thickBot="1" x14ac:dyDescent="0.3">
      <c r="A10" s="13"/>
      <c r="B10" s="14" t="s">
        <v>8</v>
      </c>
      <c r="C10" s="15">
        <f>D10/9</f>
        <v>0.77777777777777779</v>
      </c>
      <c r="D10" s="16">
        <f t="shared" si="0"/>
        <v>7</v>
      </c>
      <c r="E10" s="17" t="s">
        <v>22</v>
      </c>
      <c r="F10" s="18" t="s">
        <v>22</v>
      </c>
      <c r="G10" s="18" t="s">
        <v>22</v>
      </c>
      <c r="H10" s="18" t="s">
        <v>22</v>
      </c>
      <c r="I10" s="18" t="s">
        <v>22</v>
      </c>
      <c r="J10" s="18">
        <v>1</v>
      </c>
      <c r="K10" s="18" t="s">
        <v>22</v>
      </c>
      <c r="L10" s="18">
        <v>1</v>
      </c>
      <c r="M10" s="18" t="s">
        <v>22</v>
      </c>
      <c r="N10" s="18" t="s">
        <v>22</v>
      </c>
      <c r="O10" s="18" t="s">
        <v>22</v>
      </c>
      <c r="P10" s="18" t="s">
        <v>22</v>
      </c>
      <c r="Q10" s="18" t="s">
        <v>22</v>
      </c>
      <c r="R10" s="18" t="s">
        <v>22</v>
      </c>
      <c r="S10" s="18">
        <v>0</v>
      </c>
      <c r="T10" s="22" t="s">
        <v>22</v>
      </c>
      <c r="U10" s="19" t="s">
        <v>22</v>
      </c>
      <c r="V10" s="18" t="s">
        <v>22</v>
      </c>
      <c r="W10" s="18" t="s">
        <v>22</v>
      </c>
      <c r="X10" s="18" t="s">
        <v>22</v>
      </c>
      <c r="Y10" s="19">
        <v>1</v>
      </c>
      <c r="Z10" s="18">
        <v>0</v>
      </c>
      <c r="AA10" s="18">
        <v>1</v>
      </c>
      <c r="AB10" s="18">
        <v>1</v>
      </c>
      <c r="AC10" s="18" t="s">
        <v>22</v>
      </c>
      <c r="AD10" s="18" t="s">
        <v>22</v>
      </c>
      <c r="AE10" s="18" t="s">
        <v>22</v>
      </c>
      <c r="AF10" s="18" t="s">
        <v>22</v>
      </c>
      <c r="AG10" s="18" t="s">
        <v>22</v>
      </c>
      <c r="AH10" s="18" t="s">
        <v>22</v>
      </c>
      <c r="AI10" s="18">
        <v>2</v>
      </c>
    </row>
    <row r="11" spans="1:35" ht="15.75" thickBot="1" x14ac:dyDescent="0.3">
      <c r="A11" s="13"/>
      <c r="B11" s="14" t="s">
        <v>4</v>
      </c>
      <c r="C11" s="15">
        <f>D11/30</f>
        <v>1.2666666666666666</v>
      </c>
      <c r="D11" s="16">
        <f t="shared" si="0"/>
        <v>38</v>
      </c>
      <c r="E11" s="17">
        <v>1</v>
      </c>
      <c r="F11" s="18">
        <v>1</v>
      </c>
      <c r="G11" s="18">
        <v>4</v>
      </c>
      <c r="H11" s="18">
        <v>1</v>
      </c>
      <c r="I11" s="18">
        <v>5</v>
      </c>
      <c r="J11" s="18">
        <v>0</v>
      </c>
      <c r="K11" s="18">
        <v>0</v>
      </c>
      <c r="L11" s="18">
        <v>4</v>
      </c>
      <c r="M11" s="18">
        <v>1</v>
      </c>
      <c r="N11" s="18">
        <v>1</v>
      </c>
      <c r="O11" s="18">
        <v>0</v>
      </c>
      <c r="P11" s="18">
        <v>1</v>
      </c>
      <c r="Q11" s="18">
        <v>2</v>
      </c>
      <c r="R11" s="18">
        <v>1</v>
      </c>
      <c r="S11" s="18">
        <v>0</v>
      </c>
      <c r="T11" s="22">
        <v>0</v>
      </c>
      <c r="U11" s="19">
        <v>1</v>
      </c>
      <c r="V11" s="18">
        <v>3</v>
      </c>
      <c r="W11" s="18">
        <v>0</v>
      </c>
      <c r="X11" s="18">
        <v>0</v>
      </c>
      <c r="Y11" s="19">
        <v>0</v>
      </c>
      <c r="Z11" s="18">
        <v>3</v>
      </c>
      <c r="AA11" s="18">
        <v>0</v>
      </c>
      <c r="AB11" s="18">
        <v>2</v>
      </c>
      <c r="AC11" s="18">
        <v>2</v>
      </c>
      <c r="AD11" s="18">
        <v>0</v>
      </c>
      <c r="AE11" s="18">
        <v>2</v>
      </c>
      <c r="AF11" s="18">
        <v>1</v>
      </c>
      <c r="AG11" s="18">
        <v>2</v>
      </c>
      <c r="AH11" s="18" t="s">
        <v>22</v>
      </c>
      <c r="AI11" s="18">
        <v>0</v>
      </c>
    </row>
    <row r="12" spans="1:35" ht="15.75" thickBot="1" x14ac:dyDescent="0.3">
      <c r="A12" s="13"/>
      <c r="B12" s="14" t="s">
        <v>5</v>
      </c>
      <c r="C12" s="15">
        <f>D12/32</f>
        <v>2.90625</v>
      </c>
      <c r="D12" s="16">
        <f t="shared" si="0"/>
        <v>93</v>
      </c>
      <c r="E12" s="17">
        <v>2</v>
      </c>
      <c r="F12" s="18">
        <v>3</v>
      </c>
      <c r="G12" s="18">
        <v>5</v>
      </c>
      <c r="H12" s="18">
        <v>2</v>
      </c>
      <c r="I12" s="18">
        <v>6</v>
      </c>
      <c r="J12" s="18">
        <v>3</v>
      </c>
      <c r="K12" s="18">
        <v>3</v>
      </c>
      <c r="L12" s="18">
        <v>4</v>
      </c>
      <c r="M12" s="18">
        <v>3</v>
      </c>
      <c r="N12" s="18">
        <v>1</v>
      </c>
      <c r="O12" s="18">
        <v>2</v>
      </c>
      <c r="P12" s="18">
        <v>2</v>
      </c>
      <c r="Q12" s="18">
        <v>4</v>
      </c>
      <c r="R12" s="18">
        <v>2</v>
      </c>
      <c r="S12" s="18">
        <v>3</v>
      </c>
      <c r="T12" s="22">
        <v>5</v>
      </c>
      <c r="U12" s="19">
        <v>1</v>
      </c>
      <c r="V12" s="18">
        <v>3</v>
      </c>
      <c r="W12" s="18">
        <v>6</v>
      </c>
      <c r="X12" s="18">
        <v>3</v>
      </c>
      <c r="Y12" s="19">
        <v>3</v>
      </c>
      <c r="Z12" s="18">
        <v>2</v>
      </c>
      <c r="AA12" s="18">
        <v>2</v>
      </c>
      <c r="AB12" s="18">
        <v>4</v>
      </c>
      <c r="AC12" s="18">
        <v>4</v>
      </c>
      <c r="AD12" s="18">
        <v>2</v>
      </c>
      <c r="AE12" s="18">
        <v>0</v>
      </c>
      <c r="AF12" s="18">
        <v>0</v>
      </c>
      <c r="AG12" s="18">
        <v>2</v>
      </c>
      <c r="AH12" s="18">
        <v>6</v>
      </c>
      <c r="AI12" s="18">
        <v>5</v>
      </c>
    </row>
    <row r="13" spans="1:35" ht="15.75" thickBot="1" x14ac:dyDescent="0.3">
      <c r="A13" s="13"/>
      <c r="B13" s="14" t="s">
        <v>6</v>
      </c>
      <c r="C13" s="15">
        <f>D13/32</f>
        <v>1.625</v>
      </c>
      <c r="D13" s="16">
        <f t="shared" si="0"/>
        <v>52</v>
      </c>
      <c r="E13" s="17">
        <v>4</v>
      </c>
      <c r="F13" s="18">
        <v>1</v>
      </c>
      <c r="G13" s="18">
        <v>1</v>
      </c>
      <c r="H13" s="18">
        <v>0</v>
      </c>
      <c r="I13" s="18">
        <v>1</v>
      </c>
      <c r="J13" s="18">
        <v>2</v>
      </c>
      <c r="K13" s="18">
        <v>1</v>
      </c>
      <c r="L13" s="18" t="s">
        <v>22</v>
      </c>
      <c r="M13" s="18">
        <v>2</v>
      </c>
      <c r="N13" s="18">
        <v>1</v>
      </c>
      <c r="O13" s="18">
        <v>2</v>
      </c>
      <c r="P13" s="18">
        <v>3</v>
      </c>
      <c r="Q13" s="18">
        <v>5</v>
      </c>
      <c r="R13" s="18">
        <v>1</v>
      </c>
      <c r="S13" s="18">
        <v>5</v>
      </c>
      <c r="T13" s="22">
        <v>0</v>
      </c>
      <c r="U13" s="19">
        <v>0</v>
      </c>
      <c r="V13" s="18">
        <v>5</v>
      </c>
      <c r="W13" s="18">
        <v>1</v>
      </c>
      <c r="X13" s="18">
        <v>1</v>
      </c>
      <c r="Y13" s="19">
        <v>2</v>
      </c>
      <c r="Z13" s="18">
        <v>4</v>
      </c>
      <c r="AA13" s="18">
        <v>2</v>
      </c>
      <c r="AB13" s="18">
        <v>0</v>
      </c>
      <c r="AC13" s="18">
        <v>0</v>
      </c>
      <c r="AD13" s="18">
        <v>0</v>
      </c>
      <c r="AE13" s="18">
        <v>0</v>
      </c>
      <c r="AF13" s="18">
        <v>2</v>
      </c>
      <c r="AG13" s="18">
        <v>2</v>
      </c>
      <c r="AH13" s="18">
        <v>3</v>
      </c>
      <c r="AI13" s="18">
        <v>1</v>
      </c>
    </row>
    <row r="14" spans="1:35" ht="15.75" thickBot="1" x14ac:dyDescent="0.3">
      <c r="A14" s="49"/>
      <c r="B14" s="50" t="s">
        <v>7</v>
      </c>
      <c r="C14" s="15">
        <f>D14/32</f>
        <v>1.125</v>
      </c>
      <c r="D14" s="16">
        <f t="shared" si="0"/>
        <v>36</v>
      </c>
      <c r="E14" s="46">
        <v>1</v>
      </c>
      <c r="F14" s="47">
        <v>1</v>
      </c>
      <c r="G14" s="47">
        <v>4</v>
      </c>
      <c r="H14" s="47">
        <v>1</v>
      </c>
      <c r="I14" s="47">
        <v>2</v>
      </c>
      <c r="J14" s="47">
        <v>1</v>
      </c>
      <c r="K14" s="47">
        <v>0</v>
      </c>
      <c r="L14" s="47">
        <v>0</v>
      </c>
      <c r="M14" s="47">
        <v>1</v>
      </c>
      <c r="N14" s="47">
        <v>1</v>
      </c>
      <c r="O14" s="47">
        <v>1</v>
      </c>
      <c r="P14" s="47">
        <v>1</v>
      </c>
      <c r="Q14" s="47">
        <v>0</v>
      </c>
      <c r="R14" s="47">
        <v>2</v>
      </c>
      <c r="S14" s="47">
        <v>1</v>
      </c>
      <c r="T14" s="48">
        <v>1</v>
      </c>
      <c r="U14" s="19">
        <v>1</v>
      </c>
      <c r="V14" s="18">
        <v>0</v>
      </c>
      <c r="W14" s="18">
        <v>3</v>
      </c>
      <c r="X14" s="18">
        <v>1</v>
      </c>
      <c r="Y14" s="19">
        <v>2</v>
      </c>
      <c r="Z14" s="18">
        <v>0</v>
      </c>
      <c r="AA14" s="18">
        <v>1</v>
      </c>
      <c r="AB14" s="18">
        <v>0</v>
      </c>
      <c r="AC14" s="18">
        <v>1</v>
      </c>
      <c r="AD14" s="18">
        <v>0</v>
      </c>
      <c r="AE14" s="18">
        <v>2</v>
      </c>
      <c r="AF14" s="18">
        <v>3</v>
      </c>
      <c r="AG14" s="18">
        <v>1</v>
      </c>
      <c r="AH14" s="18">
        <v>1</v>
      </c>
      <c r="AI14" s="18">
        <v>2</v>
      </c>
    </row>
  </sheetData>
  <mergeCells count="1">
    <mergeCell ref="E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Mia</vt:lpstr>
      <vt:lpstr>Points</vt:lpstr>
      <vt:lpstr>Field Goal </vt:lpstr>
      <vt:lpstr>Assists</vt:lpstr>
      <vt:lpstr>Free Throws</vt:lpstr>
      <vt:lpstr>Steals</vt:lpstr>
      <vt:lpstr>Deflections</vt:lpstr>
      <vt:lpstr>Rebounds</vt:lpstr>
      <vt:lpstr>Turnovers</vt:lpstr>
      <vt:lpstr>3 Pt FG</vt:lpstr>
      <vt:lpstr>Evan</vt:lpstr>
      <vt:lpstr>Lexi</vt:lpstr>
      <vt:lpstr>Alexis</vt:lpstr>
      <vt:lpstr>Breanna</vt:lpstr>
      <vt:lpstr>Blocks</vt:lpstr>
      <vt:lpstr>Team Pts</vt:lpstr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cp:lastPrinted>2015-02-25T21:36:22Z</cp:lastPrinted>
  <dcterms:created xsi:type="dcterms:W3CDTF">2015-01-12T05:06:04Z</dcterms:created>
  <dcterms:modified xsi:type="dcterms:W3CDTF">2016-09-07T21:05:51Z</dcterms:modified>
</cp:coreProperties>
</file>